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harts/chart20.xml" ContentType="application/vnd.openxmlformats-officedocument.drawingml.chart+xml"/>
  <Override PartName="/xl/drawings/drawing16.xml" ContentType="application/vnd.openxmlformats-officedocument.drawing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320" windowHeight="12120" tabRatio="972"/>
  </bookViews>
  <sheets>
    <sheet name="COLBHU" sheetId="63" r:id="rId1"/>
    <sheet name="GRAFICOS B-HU" sheetId="65" r:id="rId2"/>
    <sheet name="B-HU-001" sheetId="1" r:id="rId3"/>
    <sheet name="B-HU-002" sheetId="2" r:id="rId4"/>
    <sheet name="B-HU-003" sheetId="3" r:id="rId5"/>
    <sheet name="B-HU-004" sheetId="4" r:id="rId6"/>
    <sheet name="B-HU-005" sheetId="5" r:id="rId7"/>
    <sheet name="B-HU-006" sheetId="6" r:id="rId8"/>
    <sheet name="B-HU-007" sheetId="7" r:id="rId9"/>
    <sheet name="B-HU-008" sheetId="8" r:id="rId10"/>
    <sheet name="B-HU-009" sheetId="9" r:id="rId11"/>
    <sheet name="B-HU-010" sheetId="10" r:id="rId12"/>
    <sheet name="B-HU-011" sheetId="11" r:id="rId13"/>
    <sheet name="B-HU-012" sheetId="12" r:id="rId14"/>
    <sheet name="B-HU-013" sheetId="13" r:id="rId15"/>
    <sheet name="B-HU-014" sheetId="14" r:id="rId16"/>
    <sheet name="Plan1" sheetId="73" r:id="rId17"/>
  </sheets>
  <definedNames>
    <definedName name="_xlnm.Print_Area" localSheetId="2">'B-HU-001'!$A$1:$X$113</definedName>
    <definedName name="_xlnm.Print_Area" localSheetId="3">'B-HU-002'!$A$1:$X$113</definedName>
    <definedName name="_xlnm.Print_Area" localSheetId="4">'B-HU-003'!$A$1:$X$113</definedName>
    <definedName name="_xlnm.Print_Area" localSheetId="5">'B-HU-004'!$A$1:$X$113</definedName>
    <definedName name="_xlnm.Print_Area" localSheetId="6">'B-HU-005'!$A$1:$X$113</definedName>
    <definedName name="_xlnm.Print_Area" localSheetId="7">'B-HU-006'!$A$1:$X$113</definedName>
    <definedName name="_xlnm.Print_Area" localSheetId="8">'B-HU-007'!$A$1:$X$113</definedName>
    <definedName name="_xlnm.Print_Area" localSheetId="9">'B-HU-008'!$A$1:$X$113</definedName>
    <definedName name="_xlnm.Print_Area" localSheetId="10">'B-HU-009'!$A$1:$X$113</definedName>
    <definedName name="_xlnm.Print_Area" localSheetId="11">'B-HU-010'!$A$1:$X$113</definedName>
    <definedName name="_xlnm.Print_Area" localSheetId="12">'B-HU-011'!$A$1:$X$113</definedName>
    <definedName name="_xlnm.Print_Area" localSheetId="13">'B-HU-012'!$A$1:$X$113</definedName>
    <definedName name="_xlnm.Print_Area" localSheetId="14">'B-HU-013'!$A$1:$X$113</definedName>
    <definedName name="_xlnm.Print_Area" localSheetId="15">'B-HU-014'!$A$1:$X$113</definedName>
    <definedName name="_xlnm.Print_Area" localSheetId="0">COLBHU!$A$1:$AA$89</definedName>
    <definedName name="_xlnm.Print_Titles" localSheetId="0">COLBHU!$19:$19</definedName>
  </definedNames>
  <calcPr calcId="144525"/>
</workbook>
</file>

<file path=xl/calcChain.xml><?xml version="1.0" encoding="utf-8"?>
<calcChain xmlns="http://schemas.openxmlformats.org/spreadsheetml/2006/main">
  <c r="L89" i="63" l="1"/>
  <c r="O7" i="63" s="1"/>
  <c r="K89" i="63"/>
  <c r="M7" i="63" s="1"/>
  <c r="W43" i="63"/>
  <c r="Q58" i="5"/>
  <c r="L33" i="63" l="1"/>
  <c r="L32" i="63"/>
  <c r="L31" i="63"/>
  <c r="L30" i="63"/>
  <c r="L29" i="63"/>
  <c r="L28" i="63"/>
  <c r="L27" i="63"/>
  <c r="L26" i="63"/>
  <c r="L25" i="63"/>
  <c r="L24" i="63"/>
  <c r="L23" i="63"/>
  <c r="L22" i="63"/>
  <c r="L21" i="63"/>
  <c r="L20" i="63"/>
  <c r="K33" i="63"/>
  <c r="K32" i="63"/>
  <c r="K31" i="63"/>
  <c r="K30" i="63"/>
  <c r="K29" i="63"/>
  <c r="K28" i="63"/>
  <c r="K27" i="63"/>
  <c r="K26" i="63"/>
  <c r="K25" i="63"/>
  <c r="K24" i="63"/>
  <c r="K23" i="63"/>
  <c r="K22" i="63"/>
  <c r="K21" i="63"/>
  <c r="K20" i="63"/>
  <c r="R33" i="63" l="1"/>
  <c r="R32" i="63"/>
  <c r="R31" i="63"/>
  <c r="R30" i="63"/>
  <c r="R29" i="63"/>
  <c r="R28" i="63"/>
  <c r="R27" i="63"/>
  <c r="R26" i="63"/>
  <c r="R25" i="63"/>
  <c r="R24" i="63"/>
  <c r="R23" i="63"/>
  <c r="R22" i="63"/>
  <c r="R21" i="63"/>
  <c r="R20" i="63"/>
  <c r="Q33" i="63"/>
  <c r="Q32" i="63"/>
  <c r="Q31" i="63"/>
  <c r="Q30" i="63"/>
  <c r="Q29" i="63"/>
  <c r="Q28" i="63"/>
  <c r="Q27" i="63"/>
  <c r="Q26" i="63"/>
  <c r="Q25" i="63"/>
  <c r="Q24" i="63"/>
  <c r="Q23" i="63"/>
  <c r="Q22" i="63"/>
  <c r="Q21" i="63"/>
  <c r="Q20" i="63"/>
  <c r="P33" i="63"/>
  <c r="P32" i="63"/>
  <c r="P31" i="63"/>
  <c r="P30" i="63"/>
  <c r="P29" i="63"/>
  <c r="P28" i="63"/>
  <c r="P27" i="63"/>
  <c r="P26" i="63"/>
  <c r="P25" i="63"/>
  <c r="P24" i="63"/>
  <c r="P23" i="63"/>
  <c r="P22" i="63"/>
  <c r="P21" i="63"/>
  <c r="W60" i="63"/>
  <c r="W51" i="63"/>
  <c r="P20" i="63"/>
  <c r="G28" i="14"/>
  <c r="G27" i="14"/>
  <c r="G26" i="14"/>
  <c r="G25" i="14"/>
  <c r="G24" i="14"/>
  <c r="G23" i="14"/>
  <c r="G22" i="14"/>
  <c r="G21" i="14"/>
  <c r="G20" i="14"/>
  <c r="G28" i="13"/>
  <c r="G27" i="13"/>
  <c r="G26" i="13"/>
  <c r="G25" i="13"/>
  <c r="G24" i="13"/>
  <c r="G23" i="13"/>
  <c r="G22" i="13"/>
  <c r="G21" i="13"/>
  <c r="G20" i="13"/>
  <c r="G28" i="12"/>
  <c r="G27" i="12"/>
  <c r="G26" i="12"/>
  <c r="G25" i="12"/>
  <c r="G24" i="12"/>
  <c r="G23" i="12"/>
  <c r="G22" i="12"/>
  <c r="G21" i="12"/>
  <c r="G20" i="12"/>
  <c r="G28" i="11"/>
  <c r="G27" i="11"/>
  <c r="G26" i="11"/>
  <c r="G25" i="11"/>
  <c r="G24" i="11"/>
  <c r="G23" i="11"/>
  <c r="G22" i="11"/>
  <c r="G21" i="11"/>
  <c r="G20" i="11"/>
  <c r="G28" i="10"/>
  <c r="G27" i="10"/>
  <c r="G26" i="10"/>
  <c r="G25" i="10"/>
  <c r="G24" i="10"/>
  <c r="G23" i="10"/>
  <c r="G22" i="10"/>
  <c r="G21" i="10"/>
  <c r="G20" i="10"/>
  <c r="G28" i="9"/>
  <c r="G27" i="9"/>
  <c r="G26" i="9"/>
  <c r="G25" i="9"/>
  <c r="G24" i="9"/>
  <c r="G23" i="9"/>
  <c r="G22" i="9"/>
  <c r="G21" i="9"/>
  <c r="G20" i="9"/>
  <c r="G28" i="8"/>
  <c r="G27" i="8"/>
  <c r="G26" i="8"/>
  <c r="G25" i="8"/>
  <c r="G24" i="8"/>
  <c r="G23" i="8"/>
  <c r="G22" i="8"/>
  <c r="G21" i="8"/>
  <c r="G20" i="8"/>
  <c r="G28" i="7"/>
  <c r="G27" i="7"/>
  <c r="G26" i="7"/>
  <c r="G25" i="7"/>
  <c r="G24" i="7"/>
  <c r="G23" i="7"/>
  <c r="G22" i="7"/>
  <c r="G21" i="7"/>
  <c r="G20" i="7"/>
  <c r="G28" i="6"/>
  <c r="G27" i="6"/>
  <c r="G26" i="6"/>
  <c r="G25" i="6"/>
  <c r="G24" i="6"/>
  <c r="G23" i="6"/>
  <c r="G22" i="6"/>
  <c r="G21" i="6"/>
  <c r="G20" i="6"/>
  <c r="G28" i="5"/>
  <c r="G27" i="5"/>
  <c r="G26" i="5"/>
  <c r="G25" i="5"/>
  <c r="G24" i="5"/>
  <c r="G23" i="5"/>
  <c r="G22" i="5"/>
  <c r="G21" i="5"/>
  <c r="G20" i="5"/>
  <c r="G28" i="4"/>
  <c r="G27" i="4"/>
  <c r="G26" i="4"/>
  <c r="G25" i="4"/>
  <c r="G24" i="4"/>
  <c r="G23" i="4"/>
  <c r="G22" i="4"/>
  <c r="G21" i="4"/>
  <c r="G20" i="4"/>
  <c r="G28" i="3"/>
  <c r="G27" i="3"/>
  <c r="G26" i="3"/>
  <c r="G25" i="3"/>
  <c r="G24" i="3"/>
  <c r="G23" i="3"/>
  <c r="G22" i="3"/>
  <c r="G21" i="3"/>
  <c r="G20" i="3"/>
  <c r="G28" i="2"/>
  <c r="G27" i="2"/>
  <c r="G26" i="2"/>
  <c r="G25" i="2"/>
  <c r="G24" i="2"/>
  <c r="G23" i="2"/>
  <c r="G22" i="2"/>
  <c r="G21" i="2"/>
  <c r="G20" i="2"/>
  <c r="G28" i="1"/>
  <c r="G27" i="1"/>
  <c r="G26" i="1"/>
  <c r="G25" i="1"/>
  <c r="G24" i="1"/>
  <c r="G23" i="1"/>
  <c r="G22" i="1"/>
  <c r="G21" i="1"/>
  <c r="G20" i="1"/>
  <c r="G30" i="1" l="1"/>
  <c r="G32" i="1" s="1"/>
  <c r="X58" i="63"/>
  <c r="X57" i="63"/>
  <c r="X56" i="63"/>
  <c r="X54" i="63"/>
  <c r="X55" i="63"/>
  <c r="X59" i="63"/>
  <c r="X48" i="63"/>
  <c r="X47" i="63"/>
  <c r="X46" i="63"/>
  <c r="X50" i="63"/>
  <c r="X49" i="63"/>
  <c r="X39" i="63"/>
  <c r="X38" i="63"/>
  <c r="X42" i="63"/>
  <c r="X41" i="63"/>
  <c r="X40" i="63"/>
  <c r="G30" i="6"/>
  <c r="G32" i="6" s="1"/>
  <c r="G30" i="13"/>
  <c r="G32" i="13" s="1"/>
  <c r="G30" i="11"/>
  <c r="G32" i="11" s="1"/>
  <c r="G30" i="9"/>
  <c r="G32" i="9" s="1"/>
  <c r="G30" i="5"/>
  <c r="G32" i="5" s="1"/>
  <c r="G30" i="3"/>
  <c r="G32" i="3" s="1"/>
  <c r="G30" i="2"/>
  <c r="G32" i="2" s="1"/>
  <c r="G30" i="4"/>
  <c r="G32" i="4" s="1"/>
  <c r="G30" i="7"/>
  <c r="G32" i="7" s="1"/>
  <c r="G30" i="8"/>
  <c r="G32" i="8" s="1"/>
  <c r="G30" i="10"/>
  <c r="G32" i="10" s="1"/>
  <c r="G30" i="12"/>
  <c r="G32" i="12" s="1"/>
  <c r="G30" i="14"/>
  <c r="G32" i="14" s="1"/>
  <c r="W34" i="63"/>
  <c r="J33" i="63"/>
  <c r="I33" i="63" s="1"/>
  <c r="J32" i="63"/>
  <c r="I32" i="63" s="1"/>
  <c r="J31" i="63"/>
  <c r="I31" i="63" s="1"/>
  <c r="J30" i="63"/>
  <c r="I30" i="63" s="1"/>
  <c r="J29" i="63"/>
  <c r="I29" i="63" s="1"/>
  <c r="J28" i="63"/>
  <c r="I28" i="63" s="1"/>
  <c r="J27" i="63"/>
  <c r="I27" i="63" s="1"/>
  <c r="J26" i="63"/>
  <c r="I26" i="63" s="1"/>
  <c r="J25" i="63"/>
  <c r="I25" i="63" s="1"/>
  <c r="J24" i="63"/>
  <c r="I24" i="63" s="1"/>
  <c r="J22" i="63"/>
  <c r="I22" i="63" s="1"/>
  <c r="J21" i="63"/>
  <c r="I21" i="63" s="1"/>
  <c r="J20" i="63"/>
  <c r="I20" i="63" s="1"/>
  <c r="J23" i="63"/>
  <c r="I23" i="63" s="1"/>
  <c r="W26" i="63"/>
  <c r="X25" i="63" s="1"/>
  <c r="X31" i="63" l="1"/>
  <c r="X33" i="63"/>
  <c r="X30" i="63"/>
  <c r="X32" i="63"/>
  <c r="X29" i="63"/>
  <c r="Y29" i="63" s="1"/>
  <c r="Y32" i="63"/>
  <c r="X21" i="63"/>
  <c r="X22" i="63"/>
  <c r="X23" i="63"/>
  <c r="X24" i="63"/>
  <c r="U111" i="14" l="1"/>
  <c r="I111" i="14"/>
  <c r="U95" i="14"/>
  <c r="I95" i="14"/>
  <c r="U66" i="14"/>
  <c r="I66" i="14"/>
  <c r="U44" i="14"/>
  <c r="O16" i="14" s="1"/>
  <c r="H33" i="63" s="1"/>
  <c r="Q44" i="14"/>
  <c r="E44" i="14"/>
  <c r="C16" i="14" s="1"/>
  <c r="D33" i="63" s="1"/>
  <c r="U42" i="14"/>
  <c r="L16" i="14" s="1"/>
  <c r="G33" i="63" s="1"/>
  <c r="S28" i="14"/>
  <c r="S27" i="14"/>
  <c r="S26" i="14"/>
  <c r="S25" i="14"/>
  <c r="S24" i="14"/>
  <c r="S23" i="14"/>
  <c r="S22" i="14"/>
  <c r="S21" i="14"/>
  <c r="U111" i="13"/>
  <c r="I111" i="13"/>
  <c r="U95" i="13"/>
  <c r="I95" i="13"/>
  <c r="U66" i="13"/>
  <c r="I66" i="13"/>
  <c r="U44" i="13"/>
  <c r="O16" i="13" s="1"/>
  <c r="H32" i="63" s="1"/>
  <c r="Q44" i="13"/>
  <c r="E44" i="13"/>
  <c r="C16" i="13" s="1"/>
  <c r="D32" i="63" s="1"/>
  <c r="U42" i="13"/>
  <c r="L16" i="13" s="1"/>
  <c r="G32" i="63" s="1"/>
  <c r="S28" i="13"/>
  <c r="S27" i="13"/>
  <c r="S26" i="13"/>
  <c r="S25" i="13"/>
  <c r="S24" i="13"/>
  <c r="S23" i="13"/>
  <c r="S22" i="13"/>
  <c r="S21" i="13"/>
  <c r="U111" i="12"/>
  <c r="I111" i="12"/>
  <c r="U95" i="12"/>
  <c r="I95" i="12"/>
  <c r="U66" i="12"/>
  <c r="I66" i="12"/>
  <c r="U44" i="12"/>
  <c r="O16" i="12" s="1"/>
  <c r="H31" i="63" s="1"/>
  <c r="Q44" i="12"/>
  <c r="E44" i="12"/>
  <c r="C16" i="12" s="1"/>
  <c r="D31" i="63" s="1"/>
  <c r="U42" i="12"/>
  <c r="L16" i="12" s="1"/>
  <c r="G31" i="63" s="1"/>
  <c r="S28" i="12"/>
  <c r="S27" i="12"/>
  <c r="S26" i="12"/>
  <c r="S25" i="12"/>
  <c r="S24" i="12"/>
  <c r="S23" i="12"/>
  <c r="S22" i="12"/>
  <c r="S21" i="12"/>
  <c r="U111" i="11"/>
  <c r="I111" i="11"/>
  <c r="U95" i="11"/>
  <c r="I95" i="11"/>
  <c r="U66" i="11"/>
  <c r="I66" i="11"/>
  <c r="U44" i="11"/>
  <c r="O16" i="11" s="1"/>
  <c r="H30" i="63" s="1"/>
  <c r="Q44" i="11"/>
  <c r="E44" i="11"/>
  <c r="C16" i="11" s="1"/>
  <c r="D30" i="63" s="1"/>
  <c r="U42" i="11"/>
  <c r="L16" i="11" s="1"/>
  <c r="G30" i="63" s="1"/>
  <c r="S28" i="11"/>
  <c r="S27" i="11"/>
  <c r="S26" i="11"/>
  <c r="S25" i="11"/>
  <c r="S24" i="11"/>
  <c r="S23" i="11"/>
  <c r="S22" i="11"/>
  <c r="S21" i="11"/>
  <c r="U111" i="10"/>
  <c r="I111" i="10"/>
  <c r="U95" i="10"/>
  <c r="I95" i="10"/>
  <c r="U66" i="10"/>
  <c r="I66" i="10"/>
  <c r="U44" i="10"/>
  <c r="O16" i="10" s="1"/>
  <c r="H29" i="63" s="1"/>
  <c r="Q44" i="10"/>
  <c r="E44" i="10"/>
  <c r="C16" i="10" s="1"/>
  <c r="D29" i="63" s="1"/>
  <c r="U42" i="10"/>
  <c r="L16" i="10" s="1"/>
  <c r="G29" i="63" s="1"/>
  <c r="S28" i="10"/>
  <c r="S27" i="10"/>
  <c r="S26" i="10"/>
  <c r="S25" i="10"/>
  <c r="S24" i="10"/>
  <c r="U32" i="10" s="1"/>
  <c r="S23" i="10"/>
  <c r="S22" i="10"/>
  <c r="S21" i="10"/>
  <c r="U111" i="9"/>
  <c r="I111" i="9"/>
  <c r="U95" i="9"/>
  <c r="I95" i="9"/>
  <c r="U66" i="9"/>
  <c r="I66" i="9"/>
  <c r="U44" i="9"/>
  <c r="O16" i="9" s="1"/>
  <c r="H28" i="63" s="1"/>
  <c r="Q44" i="9"/>
  <c r="E44" i="9"/>
  <c r="C16" i="9" s="1"/>
  <c r="D28" i="63" s="1"/>
  <c r="U42" i="9"/>
  <c r="L16" i="9" s="1"/>
  <c r="G28" i="63" s="1"/>
  <c r="S28" i="9"/>
  <c r="S27" i="9"/>
  <c r="S26" i="9"/>
  <c r="S25" i="9"/>
  <c r="S24" i="9"/>
  <c r="S23" i="9"/>
  <c r="S22" i="9"/>
  <c r="S21" i="9"/>
  <c r="U111" i="8"/>
  <c r="I111" i="8"/>
  <c r="U95" i="8"/>
  <c r="I95" i="8"/>
  <c r="U66" i="8"/>
  <c r="I66" i="8"/>
  <c r="U44" i="8"/>
  <c r="O16" i="8" s="1"/>
  <c r="H27" i="63" s="1"/>
  <c r="Q44" i="8"/>
  <c r="E44" i="8"/>
  <c r="C16" i="8" s="1"/>
  <c r="D27" i="63" s="1"/>
  <c r="U42" i="8"/>
  <c r="L16" i="8" s="1"/>
  <c r="G27" i="63" s="1"/>
  <c r="S28" i="8"/>
  <c r="S27" i="8"/>
  <c r="S26" i="8"/>
  <c r="S25" i="8"/>
  <c r="S24" i="8"/>
  <c r="U32" i="8" s="1"/>
  <c r="S23" i="8"/>
  <c r="S22" i="8"/>
  <c r="S21" i="8"/>
  <c r="U111" i="7"/>
  <c r="I111" i="7"/>
  <c r="U95" i="7"/>
  <c r="I95" i="7"/>
  <c r="U66" i="7"/>
  <c r="I66" i="7"/>
  <c r="U44" i="7"/>
  <c r="O16" i="7" s="1"/>
  <c r="H26" i="63" s="1"/>
  <c r="Q44" i="7"/>
  <c r="E44" i="7"/>
  <c r="C16" i="7" s="1"/>
  <c r="D26" i="63" s="1"/>
  <c r="U42" i="7"/>
  <c r="L16" i="7" s="1"/>
  <c r="G26" i="63" s="1"/>
  <c r="S28" i="7"/>
  <c r="S27" i="7"/>
  <c r="S26" i="7"/>
  <c r="S25" i="7"/>
  <c r="S24" i="7"/>
  <c r="U32" i="7" s="1"/>
  <c r="S23" i="7"/>
  <c r="S22" i="7"/>
  <c r="S21" i="7"/>
  <c r="U111" i="6"/>
  <c r="I111" i="6"/>
  <c r="U95" i="6"/>
  <c r="I95" i="6"/>
  <c r="U66" i="6"/>
  <c r="I66" i="6"/>
  <c r="U44" i="6"/>
  <c r="O16" i="6" s="1"/>
  <c r="H25" i="63" s="1"/>
  <c r="Q44" i="6"/>
  <c r="E44" i="6"/>
  <c r="C16" i="6" s="1"/>
  <c r="D25" i="63" s="1"/>
  <c r="U42" i="6"/>
  <c r="L16" i="6" s="1"/>
  <c r="G25" i="63" s="1"/>
  <c r="S28" i="6"/>
  <c r="S27" i="6"/>
  <c r="S26" i="6"/>
  <c r="S25" i="6"/>
  <c r="S24" i="6"/>
  <c r="S23" i="6"/>
  <c r="S22" i="6"/>
  <c r="S21" i="6"/>
  <c r="U111" i="5"/>
  <c r="I111" i="5"/>
  <c r="U95" i="5"/>
  <c r="I95" i="5"/>
  <c r="U66" i="5"/>
  <c r="I66" i="5"/>
  <c r="U44" i="5"/>
  <c r="O16" i="5" s="1"/>
  <c r="H24" i="63" s="1"/>
  <c r="Q44" i="5"/>
  <c r="E44" i="5"/>
  <c r="C16" i="5" s="1"/>
  <c r="D24" i="63" s="1"/>
  <c r="U42" i="5"/>
  <c r="S28" i="5"/>
  <c r="S27" i="5"/>
  <c r="S26" i="5"/>
  <c r="S25" i="5"/>
  <c r="S24" i="5"/>
  <c r="S23" i="5"/>
  <c r="S22" i="5"/>
  <c r="S21" i="5"/>
  <c r="U111" i="4"/>
  <c r="I111" i="4"/>
  <c r="U95" i="4"/>
  <c r="I95" i="4"/>
  <c r="U66" i="4"/>
  <c r="I66" i="4"/>
  <c r="U44" i="4"/>
  <c r="O16" i="4" s="1"/>
  <c r="H23" i="63" s="1"/>
  <c r="Q44" i="4"/>
  <c r="E44" i="4"/>
  <c r="C16" i="4" s="1"/>
  <c r="D23" i="63" s="1"/>
  <c r="U42" i="4"/>
  <c r="L16" i="4" s="1"/>
  <c r="G23" i="63" s="1"/>
  <c r="S28" i="4"/>
  <c r="S27" i="4"/>
  <c r="S26" i="4"/>
  <c r="S25" i="4"/>
  <c r="S24" i="4"/>
  <c r="S23" i="4"/>
  <c r="S22" i="4"/>
  <c r="S21" i="4"/>
  <c r="U111" i="3"/>
  <c r="I111" i="3"/>
  <c r="U95" i="3"/>
  <c r="I95" i="3"/>
  <c r="U66" i="3"/>
  <c r="I66" i="3"/>
  <c r="U44" i="3"/>
  <c r="O16" i="3" s="1"/>
  <c r="H22" i="63" s="1"/>
  <c r="Q44" i="3"/>
  <c r="E44" i="3"/>
  <c r="C16" i="3" s="1"/>
  <c r="D22" i="63" s="1"/>
  <c r="U42" i="3"/>
  <c r="L16" i="3" s="1"/>
  <c r="G22" i="63" s="1"/>
  <c r="S28" i="3"/>
  <c r="S27" i="3"/>
  <c r="S26" i="3"/>
  <c r="S25" i="3"/>
  <c r="S24" i="3"/>
  <c r="S23" i="3"/>
  <c r="S22" i="3"/>
  <c r="S21" i="3"/>
  <c r="U111" i="2"/>
  <c r="I111" i="2"/>
  <c r="U95" i="2"/>
  <c r="I95" i="2"/>
  <c r="U66" i="2"/>
  <c r="I66" i="2"/>
  <c r="U44" i="2"/>
  <c r="O16" i="2" s="1"/>
  <c r="H21" i="63" s="1"/>
  <c r="Q44" i="2"/>
  <c r="E44" i="2"/>
  <c r="C16" i="2" s="1"/>
  <c r="D21" i="63" s="1"/>
  <c r="U42" i="2"/>
  <c r="L16" i="2" s="1"/>
  <c r="G21" i="63" s="1"/>
  <c r="S28" i="2"/>
  <c r="S27" i="2"/>
  <c r="S26" i="2"/>
  <c r="S25" i="2"/>
  <c r="S24" i="2"/>
  <c r="U32" i="2" s="1"/>
  <c r="S23" i="2"/>
  <c r="S22" i="2"/>
  <c r="S21" i="2"/>
  <c r="U111" i="1"/>
  <c r="I111" i="1"/>
  <c r="U95" i="1"/>
  <c r="I95" i="1"/>
  <c r="U66" i="1"/>
  <c r="I66" i="1"/>
  <c r="U44" i="1"/>
  <c r="O16" i="1" s="1"/>
  <c r="Q44" i="1"/>
  <c r="E44" i="1"/>
  <c r="C16" i="1" s="1"/>
  <c r="U42" i="1"/>
  <c r="L16" i="1" s="1"/>
  <c r="S28" i="1"/>
  <c r="S27" i="1"/>
  <c r="S26" i="1"/>
  <c r="S25" i="1"/>
  <c r="S24" i="1"/>
  <c r="S23" i="1"/>
  <c r="S22" i="1"/>
  <c r="S21" i="1"/>
  <c r="G20" i="63" l="1"/>
  <c r="U30" i="8"/>
  <c r="D20" i="63"/>
  <c r="C16" i="63"/>
  <c r="H20" i="63"/>
  <c r="O16" i="63"/>
  <c r="U32" i="12"/>
  <c r="K11" i="8"/>
  <c r="L16" i="5"/>
  <c r="L16" i="63" s="1"/>
  <c r="U32" i="9"/>
  <c r="U32" i="13"/>
  <c r="U32" i="11"/>
  <c r="K11" i="11" s="1"/>
  <c r="U30" i="1"/>
  <c r="S30" i="2"/>
  <c r="S32" i="2" s="1"/>
  <c r="I16" i="2" s="1"/>
  <c r="F21" i="63" s="1"/>
  <c r="S30" i="7"/>
  <c r="S32" i="7" s="1"/>
  <c r="I16" i="7" s="1"/>
  <c r="F26" i="63" s="1"/>
  <c r="S30" i="8"/>
  <c r="S32" i="8" s="1"/>
  <c r="I16" i="8" s="1"/>
  <c r="F27" i="63" s="1"/>
  <c r="S30" i="12"/>
  <c r="S32" i="12" s="1"/>
  <c r="I16" i="12" s="1"/>
  <c r="F31" i="63" s="1"/>
  <c r="S30" i="10"/>
  <c r="S32" i="10" s="1"/>
  <c r="I16" i="10" s="1"/>
  <c r="F29" i="63" s="1"/>
  <c r="F16" i="10"/>
  <c r="E29" i="63" s="1"/>
  <c r="S30" i="9"/>
  <c r="S32" i="9" s="1"/>
  <c r="I16" i="9" s="1"/>
  <c r="F28" i="63" s="1"/>
  <c r="F16" i="9"/>
  <c r="E28" i="63" s="1"/>
  <c r="F16" i="7"/>
  <c r="E26" i="63" s="1"/>
  <c r="U30" i="14"/>
  <c r="U32" i="14"/>
  <c r="K11" i="14" s="1"/>
  <c r="F16" i="4"/>
  <c r="E23" i="63" s="1"/>
  <c r="F16" i="2"/>
  <c r="E21" i="63" s="1"/>
  <c r="U30" i="5"/>
  <c r="S30" i="14"/>
  <c r="S32" i="14" s="1"/>
  <c r="I16" i="14" s="1"/>
  <c r="F33" i="63" s="1"/>
  <c r="F16" i="14"/>
  <c r="E33" i="63" s="1"/>
  <c r="K11" i="13"/>
  <c r="S30" i="13"/>
  <c r="S32" i="13" s="1"/>
  <c r="I16" i="13" s="1"/>
  <c r="F32" i="63" s="1"/>
  <c r="F16" i="13"/>
  <c r="E32" i="63" s="1"/>
  <c r="K11" i="12"/>
  <c r="F16" i="12"/>
  <c r="E31" i="63" s="1"/>
  <c r="F16" i="11"/>
  <c r="E30" i="63" s="1"/>
  <c r="S30" i="11"/>
  <c r="S32" i="11" s="1"/>
  <c r="I16" i="11" s="1"/>
  <c r="F30" i="63" s="1"/>
  <c r="K11" i="10"/>
  <c r="K11" i="9"/>
  <c r="U32" i="3"/>
  <c r="K11" i="3" s="1"/>
  <c r="U30" i="10"/>
  <c r="E11" i="10" s="1"/>
  <c r="F16" i="8"/>
  <c r="E27" i="63" s="1"/>
  <c r="K11" i="7"/>
  <c r="U32" i="6"/>
  <c r="K11" i="6" s="1"/>
  <c r="S30" i="6"/>
  <c r="S32" i="6" s="1"/>
  <c r="I16" i="6" s="1"/>
  <c r="F25" i="63" s="1"/>
  <c r="F16" i="6"/>
  <c r="E25" i="63" s="1"/>
  <c r="E11" i="5"/>
  <c r="U32" i="5"/>
  <c r="K11" i="5" s="1"/>
  <c r="S30" i="5"/>
  <c r="S32" i="5" s="1"/>
  <c r="I16" i="5" s="1"/>
  <c r="F24" i="63" s="1"/>
  <c r="F16" i="5"/>
  <c r="E24" i="63" s="1"/>
  <c r="S30" i="4"/>
  <c r="S32" i="4" s="1"/>
  <c r="I16" i="4" s="1"/>
  <c r="F23" i="63" s="1"/>
  <c r="U32" i="4"/>
  <c r="K11" i="4" s="1"/>
  <c r="S30" i="3"/>
  <c r="S32" i="3" s="1"/>
  <c r="I16" i="3" s="1"/>
  <c r="F22" i="63" s="1"/>
  <c r="F16" i="3"/>
  <c r="E22" i="63" s="1"/>
  <c r="K11" i="2"/>
  <c r="E11" i="14"/>
  <c r="U30" i="13"/>
  <c r="E11" i="13" s="1"/>
  <c r="U30" i="12"/>
  <c r="E11" i="12" s="1"/>
  <c r="U30" i="11"/>
  <c r="E11" i="11" s="1"/>
  <c r="U30" i="9"/>
  <c r="E11" i="9" s="1"/>
  <c r="E11" i="8"/>
  <c r="U30" i="7"/>
  <c r="E11" i="7" s="1"/>
  <c r="U30" i="6"/>
  <c r="E11" i="6" s="1"/>
  <c r="U30" i="4"/>
  <c r="E11" i="4" s="1"/>
  <c r="U30" i="3"/>
  <c r="E11" i="3" s="1"/>
  <c r="U30" i="2"/>
  <c r="E11" i="2" s="1"/>
  <c r="E11" i="1"/>
  <c r="E11" i="63" s="1"/>
  <c r="U32" i="1"/>
  <c r="K11" i="1" s="1"/>
  <c r="K11" i="63" s="1"/>
  <c r="F16" i="1"/>
  <c r="S30" i="1"/>
  <c r="S32" i="1" s="1"/>
  <c r="I16" i="1" s="1"/>
  <c r="F20" i="63" l="1"/>
  <c r="I16" i="63"/>
  <c r="E20" i="63"/>
  <c r="F16" i="63"/>
  <c r="G24" i="63"/>
  <c r="P11" i="10"/>
  <c r="K13" i="10" s="1"/>
  <c r="C29" i="63" s="1"/>
  <c r="P11" i="5"/>
  <c r="E13" i="5" s="1"/>
  <c r="B24" i="63" s="1"/>
  <c r="P11" i="14"/>
  <c r="K13" i="14" s="1"/>
  <c r="C33" i="63" s="1"/>
  <c r="P11" i="13"/>
  <c r="K13" i="13" s="1"/>
  <c r="C32" i="63" s="1"/>
  <c r="P11" i="12"/>
  <c r="K13" i="12" s="1"/>
  <c r="C31" i="63" s="1"/>
  <c r="P11" i="11"/>
  <c r="K13" i="11" s="1"/>
  <c r="C30" i="63" s="1"/>
  <c r="P11" i="9"/>
  <c r="K13" i="9" s="1"/>
  <c r="C28" i="63" s="1"/>
  <c r="P11" i="8"/>
  <c r="K13" i="8" s="1"/>
  <c r="C27" i="63" s="1"/>
  <c r="P11" i="7"/>
  <c r="K13" i="7" s="1"/>
  <c r="C26" i="63" s="1"/>
  <c r="P11" i="6"/>
  <c r="K13" i="6" s="1"/>
  <c r="C25" i="63" s="1"/>
  <c r="P11" i="4"/>
  <c r="K13" i="4" s="1"/>
  <c r="C23" i="63" s="1"/>
  <c r="P11" i="3"/>
  <c r="K13" i="3" s="1"/>
  <c r="C22" i="63" s="1"/>
  <c r="P11" i="2"/>
  <c r="K13" i="2" s="1"/>
  <c r="C21" i="63" s="1"/>
  <c r="P11" i="1"/>
  <c r="K13" i="1" s="1"/>
  <c r="C20" i="63" s="1"/>
  <c r="K13" i="5" l="1"/>
  <c r="C24" i="63" s="1"/>
  <c r="E13" i="10"/>
  <c r="B29" i="63" s="1"/>
  <c r="P11" i="63"/>
  <c r="K13" i="63" s="1"/>
  <c r="E13" i="8"/>
  <c r="B27" i="63" s="1"/>
  <c r="E13" i="7"/>
  <c r="B26" i="63" s="1"/>
  <c r="E13" i="3"/>
  <c r="B22" i="63" s="1"/>
  <c r="E13" i="14"/>
  <c r="B33" i="63" s="1"/>
  <c r="E13" i="13"/>
  <c r="B32" i="63" s="1"/>
  <c r="E13" i="12"/>
  <c r="B31" i="63" s="1"/>
  <c r="E13" i="11"/>
  <c r="B30" i="63" s="1"/>
  <c r="E13" i="9"/>
  <c r="B28" i="63" s="1"/>
  <c r="E13" i="6"/>
  <c r="B25" i="63" s="1"/>
  <c r="E13" i="4"/>
  <c r="B23" i="63" s="1"/>
  <c r="E13" i="2"/>
  <c r="B21" i="63" s="1"/>
  <c r="E13" i="1"/>
  <c r="B20" i="63" s="1"/>
  <c r="E13" i="63" l="1"/>
</calcChain>
</file>

<file path=xl/comments1.xml><?xml version="1.0" encoding="utf-8"?>
<comments xmlns="http://schemas.openxmlformats.org/spreadsheetml/2006/main">
  <authors>
    <author>benedito</author>
  </authors>
  <commentList>
    <comment ref="B19" authorId="0">
      <text>
        <r>
          <rPr>
            <sz val="8"/>
            <color indexed="81"/>
            <rFont val="Tahoma"/>
            <family val="2"/>
          </rPr>
          <t xml:space="preserve">PONTUAÇÃO NO PERFIL PROFISSIONAL
</t>
        </r>
      </text>
    </comment>
    <comment ref="C19" authorId="0">
      <text>
        <r>
          <rPr>
            <sz val="8"/>
            <color indexed="81"/>
            <rFont val="Tahoma"/>
            <family val="2"/>
          </rPr>
          <t xml:space="preserve">PONTUAÇÃO NO PERFIL ACADÊMICO
</t>
        </r>
      </text>
    </comment>
    <comment ref="D19" authorId="0">
      <text>
        <r>
          <rPr>
            <sz val="8"/>
            <color indexed="81"/>
            <rFont val="Tahoma"/>
            <family val="2"/>
          </rPr>
          <t xml:space="preserve">ANOS DE ESTUDO FORMATIVO
</t>
        </r>
      </text>
    </comment>
    <comment ref="E19" authorId="0">
      <text>
        <r>
          <rPr>
            <sz val="8"/>
            <color indexed="81"/>
            <rFont val="Tahoma"/>
            <family val="2"/>
          </rPr>
          <t xml:space="preserve">PONTUAÇÃO -
 FORMAÇÃO CADÊMICA
</t>
        </r>
      </text>
    </comment>
    <comment ref="F19" authorId="0">
      <text>
        <r>
          <rPr>
            <sz val="8"/>
            <color indexed="81"/>
            <rFont val="Tahoma"/>
            <family val="2"/>
          </rPr>
          <t xml:space="preserve">PONTUAÇÃO - FORMAÇÃO COMPLEMENTAR
</t>
        </r>
      </text>
    </comment>
    <comment ref="G19" authorId="0">
      <text>
        <r>
          <rPr>
            <sz val="8"/>
            <color indexed="81"/>
            <rFont val="Tahoma"/>
            <family val="2"/>
          </rPr>
          <t xml:space="preserve">PONTUAÇÃO - EXPERIÊNCIA NA ATIVIDADE FIM
</t>
        </r>
      </text>
    </comment>
    <comment ref="H19" authorId="0">
      <text>
        <r>
          <rPr>
            <sz val="8"/>
            <color indexed="81"/>
            <rFont val="Tahoma"/>
            <family val="2"/>
          </rPr>
          <t xml:space="preserve">PONTUAÇÃO - EXPERIÊNCIA NA ATIVIDADE ACADÊMICA
</t>
        </r>
      </text>
    </comment>
    <comment ref="J19" authorId="0">
      <text>
        <r>
          <rPr>
            <sz val="8"/>
            <color indexed="81"/>
            <rFont val="Tahoma"/>
            <family val="2"/>
          </rPr>
          <t xml:space="preserve">CÓDIGO DA TITULAÇÃO
</t>
        </r>
      </text>
    </comment>
    <comment ref="K19" authorId="0">
      <text>
        <r>
          <rPr>
            <sz val="8"/>
            <color indexed="81"/>
            <rFont val="Tahoma"/>
            <family val="2"/>
          </rPr>
          <t xml:space="preserve">POSSUI HABILITAÇÃO PARA DOCENCIA 
</t>
        </r>
      </text>
    </comment>
    <comment ref="L19" authorId="0">
      <text>
        <r>
          <rPr>
            <sz val="8"/>
            <color indexed="81"/>
            <rFont val="Tahoma"/>
            <family val="2"/>
          </rPr>
          <t xml:space="preserve">RECEBEU FORMAÇÃO PARA DOCÊNCIA </t>
        </r>
      </text>
    </comment>
    <comment ref="O19" authorId="0">
      <text>
        <r>
          <rPr>
            <sz val="8"/>
            <color indexed="81"/>
            <rFont val="Tahoma"/>
            <family val="2"/>
          </rPr>
          <t xml:space="preserve">CÓDIGO DO PERFIL PREVALENTE
</t>
        </r>
      </text>
    </comment>
  </commentList>
</comments>
</file>

<file path=xl/sharedStrings.xml><?xml version="1.0" encoding="utf-8"?>
<sst xmlns="http://schemas.openxmlformats.org/spreadsheetml/2006/main" count="2991" uniqueCount="259">
  <si>
    <t>UNIVERSIDADE DE ÉVORA</t>
  </si>
  <si>
    <t>MESTRADO EM CIÊNCIAS DA EDUCAÇÃO</t>
  </si>
  <si>
    <t>INSTRUMENTO DE AVALIAÇÃO CURRICULAR (IAC)</t>
  </si>
  <si>
    <t>INSTITUIÇÃO</t>
  </si>
  <si>
    <t xml:space="preserve"> </t>
  </si>
  <si>
    <t>COLEGIADO</t>
  </si>
  <si>
    <t>DOCENTE</t>
  </si>
  <si>
    <t>TITULAÇÃO</t>
  </si>
  <si>
    <t>1-Graduado     2-Especialista      3-Mestre     4-Doutor      5-Livre Docente/Pós-Doutor</t>
  </si>
  <si>
    <t>TOTAL DE PONTOS OBTIDOS</t>
  </si>
  <si>
    <t>ÍNDICE OBTIDO - PERFIL PROFISSIONAL</t>
  </si>
  <si>
    <t>ÍNDICE OBTIDO - PERFIL ACADEMICO</t>
  </si>
  <si>
    <t>%</t>
  </si>
  <si>
    <t>ANOS DE ESTUDO FORMATIVO</t>
  </si>
  <si>
    <t>PONTUAÇÃO NA FORMAÇÃO ACADEMICA</t>
  </si>
  <si>
    <t>PONTUAÇÃO NA FORMAÇÃO COMPLEMENTAR</t>
  </si>
  <si>
    <t>FORMAÇÃO/ACADEMICA</t>
  </si>
  <si>
    <t>FORMAÇÃO PROFISSIONAL COMPLEMENTAR</t>
  </si>
  <si>
    <t>FREQ</t>
  </si>
  <si>
    <t>PESO</t>
  </si>
  <si>
    <t>SCORE</t>
  </si>
  <si>
    <t>DOUTORADO</t>
  </si>
  <si>
    <t>PROGRAMA QUALIFICAÇÃO &gt; 1 ANO</t>
  </si>
  <si>
    <t>MESTRADO</t>
  </si>
  <si>
    <t>PROGRAMA QUALIFICAÇÃO &gt; 6 MESES</t>
  </si>
  <si>
    <t>ESPECIALIZAÇÃO LATO SENSU</t>
  </si>
  <si>
    <t>ESPECIALIZAÇÃO STRICTO SENSU</t>
  </si>
  <si>
    <t>CURSO DE EXTENSÃO &gt; 100h</t>
  </si>
  <si>
    <t>BACHARELADO</t>
  </si>
  <si>
    <t>CURSO DE EXTENSÃO &gt; 50h</t>
  </si>
  <si>
    <t>LICENCIATURA</t>
  </si>
  <si>
    <t>CURSO DE EXTENSÃO &lt; 50h</t>
  </si>
  <si>
    <t>GRAD TECNOLÓGICA</t>
  </si>
  <si>
    <t>MESES DE ESTAGIO NA PROFISSÃO</t>
  </si>
  <si>
    <t>SEQUENCIAL</t>
  </si>
  <si>
    <t>MESES DE MONITORIA ACADEMICA</t>
  </si>
  <si>
    <t>SOMATÓRIO FORMAÇÃO ACADEMICA</t>
  </si>
  <si>
    <t>SOMATÓRIO FORMAÇÃO COMPLEMENTAR</t>
  </si>
  <si>
    <t>PR</t>
  </si>
  <si>
    <t>INDICATIVO DA FORMAÇÃO ACADEMICA</t>
  </si>
  <si>
    <t>INDICATIVO DA FORMAÇÃO COMPLEMENTAR</t>
  </si>
  <si>
    <t>AC</t>
  </si>
  <si>
    <t>ANOS DE ATIVIDADE PROFISSIONAL</t>
  </si>
  <si>
    <t>ANOS NO DOUTORADO</t>
  </si>
  <si>
    <t>ANOS NA ATIVIDADE PROF. FIM</t>
  </si>
  <si>
    <t>ANOS NO MESTRADO</t>
  </si>
  <si>
    <t>ANOS NA DOCENCIA</t>
  </si>
  <si>
    <t>ANOS-FUNÇÕES DE DIREÇÃO</t>
  </si>
  <si>
    <t>ANOS NA GRADUAÇÃO</t>
  </si>
  <si>
    <t>ANOS-FUNÇÕES DE DIREÇÃO ACADEMICA</t>
  </si>
  <si>
    <t>ANOS NO NIVEL MÉDIO</t>
  </si>
  <si>
    <t>ANOS-FUNÇÕES GESTÃO</t>
  </si>
  <si>
    <t>ANOS NO ENSINO FUNDAMENTAL</t>
  </si>
  <si>
    <t>ANOS-FUNÇÕES GESTÃO ACADEMICA</t>
  </si>
  <si>
    <t>TOTAL DE ANOS DE ESTUDO</t>
  </si>
  <si>
    <t>ANOS DE EXPERIÊNCIA ACUMULADOS</t>
  </si>
  <si>
    <t>TEMPO NA ÁREA ACADEMICA</t>
  </si>
  <si>
    <t>TEMPO NA PROFISSÃO ORIGINAL</t>
  </si>
  <si>
    <t>DOCENCIA EM CURSOS DE PÓS-GRADUAÇÃO</t>
  </si>
  <si>
    <t>FUNÇÃO DE ALTA DIREÇÃO</t>
  </si>
  <si>
    <t>DOCENCIA EM CURSOS DE GRADUAÇÃO</t>
  </si>
  <si>
    <t>FUNÇÃO DE MÉDIA DIREÇÃO</t>
  </si>
  <si>
    <t>DOCENCIA NO ENSINO MÉDIO</t>
  </si>
  <si>
    <t>FUNÇÃO DE BAIXA DIREÇÃO</t>
  </si>
  <si>
    <t>DOCENCIA NO ENSINO FUNDAMENTAL</t>
  </si>
  <si>
    <t>FUNÇÃO DE ALTA GERENCIA</t>
  </si>
  <si>
    <t>DOCENCIA NO ENSINO INFANTIL</t>
  </si>
  <si>
    <t>FUNÇÃO DE MÉDIA GERENCIA</t>
  </si>
  <si>
    <t xml:space="preserve">FACILITADOR </t>
  </si>
  <si>
    <t>FUNÇÃO DE BAIXA GERENCIA</t>
  </si>
  <si>
    <t>REITOR DE IES</t>
  </si>
  <si>
    <t>FUNÇÃO DE COORDENÇÃO</t>
  </si>
  <si>
    <t>VICE-REITOR DE IES</t>
  </si>
  <si>
    <t>FUNÇÃO DE SUPERVISÃO</t>
  </si>
  <si>
    <t>DIRETOR DE CENTRO</t>
  </si>
  <si>
    <t>FUNÇÃO DE AUXILIAR</t>
  </si>
  <si>
    <t>DIRETOR DE DEPARTAMENTO</t>
  </si>
  <si>
    <t>EXERCENDO ATIVIDADE FIM</t>
  </si>
  <si>
    <t>COORDENADOR DE CURSO</t>
  </si>
  <si>
    <t>FUNÇÃO DE DESENVOLVIMENTO</t>
  </si>
  <si>
    <t>COORDENADOR DE UNIDADE</t>
  </si>
  <si>
    <t>FUNÇÃO EM NEGOCIO PROPRIO</t>
  </si>
  <si>
    <t>COORDENADOR DE PROJETO CIENTÍFICO</t>
  </si>
  <si>
    <t>TUTOR DE TRAINEES E COACHING</t>
  </si>
  <si>
    <t>SUPERVISÃO DE ESTÁGIO</t>
  </si>
  <si>
    <t>ORIENTAÇÃO DE TRAINEES</t>
  </si>
  <si>
    <t>PESQUISADOR</t>
  </si>
  <si>
    <t>BOLSISTA</t>
  </si>
  <si>
    <t xml:space="preserve">MONITORIA </t>
  </si>
  <si>
    <t>SERVIÇO VOLUNTARIO</t>
  </si>
  <si>
    <t>ATIVIDADES PRODUZIDAS NA ACADEMIA</t>
  </si>
  <si>
    <t>ATIVIDADES PRODUZIDAS NA PROFISSÃO ORIGINAL</t>
  </si>
  <si>
    <t>LIVRO</t>
  </si>
  <si>
    <t>ORGANIZADOR DE LIVRO</t>
  </si>
  <si>
    <t>ORGANIZAÇÃO DE LIVRO</t>
  </si>
  <si>
    <t>CAPÍTULO DE LÍVRO</t>
  </si>
  <si>
    <t>CAPÍTULO DE LIVRO</t>
  </si>
  <si>
    <t>ARTIGO EM PÉRIODICO INTERNACIONAL</t>
  </si>
  <si>
    <t>ARTIGO EM PERIÓDICO INTERNACIONAL</t>
  </si>
  <si>
    <t>ARTIGO EM PERIÓDICO NACIONAL</t>
  </si>
  <si>
    <t>ARTIGO EM PERIÓDICO REGIONAL</t>
  </si>
  <si>
    <t>ARTIGO EM PERIÓDICO LOCAL</t>
  </si>
  <si>
    <t>TRABALHOS EM CONGRESSOS</t>
  </si>
  <si>
    <t>TUTORAMENTO DE DIRETORES</t>
  </si>
  <si>
    <t>RESUMOS EXPANDIDOS EM CONGRESSOS</t>
  </si>
  <si>
    <t>TRABALHO TECNICO</t>
  </si>
  <si>
    <t>RESUMOS EM CONGRESSOS</t>
  </si>
  <si>
    <t>APRESENTAÇÃO DE TRABALHOS</t>
  </si>
  <si>
    <t>BANCA DE DOUTORADO</t>
  </si>
  <si>
    <t>BANCA DE MESTRADO</t>
  </si>
  <si>
    <t>BANCA DE ESPECIALIZAÇÃO</t>
  </si>
  <si>
    <t>BANCA DE GRADUAÇÃO</t>
  </si>
  <si>
    <t xml:space="preserve">BANCA DE QUALIFICAÇÃO </t>
  </si>
  <si>
    <t>COMISSÃO JULGADORA</t>
  </si>
  <si>
    <t>AVALIAÇÃO DE IES (INEP)</t>
  </si>
  <si>
    <t>COMISSÃO CONCURSOS</t>
  </si>
  <si>
    <t>ORIENTAÇÃO DE DOUTORANDO</t>
  </si>
  <si>
    <t>ORIENTAÇÃO DE MESTRANDO</t>
  </si>
  <si>
    <t>ORIENTAÇÃO DE ESPECIALISTA</t>
  </si>
  <si>
    <t>ORIENTAÇÃO DE GRADUANDO</t>
  </si>
  <si>
    <t>ORIENTAÇÃO DE INICIAÇÃO CIENTÍFICA</t>
  </si>
  <si>
    <t>ORGANIZAÇÃO DE EVENTOS</t>
  </si>
  <si>
    <t>PARTICIPAÇÃO EM EVENTOS ACADEMICOS</t>
  </si>
  <si>
    <t>PARTICIPAÇÃO EVENTO PROFISSIONAL</t>
  </si>
  <si>
    <t>PREMIAÇÕES - ACADEMICAS</t>
  </si>
  <si>
    <t>PREMIAÇÕES - PROFISSIONAIS</t>
  </si>
  <si>
    <t>DIPLOMA DE GRAU HEMÉRITO</t>
  </si>
  <si>
    <t>TÍTULO HONÓRIS CAUSA</t>
  </si>
  <si>
    <t>PREMIO NIVEL INTERNACIONAL</t>
  </si>
  <si>
    <t>PREMIO NIVEL NACIONAL</t>
  </si>
  <si>
    <t>PREMIO NIVEL REGIONAL</t>
  </si>
  <si>
    <t>PREMIO NIVEL LOCAL</t>
  </si>
  <si>
    <t>MEDALHA</t>
  </si>
  <si>
    <t>ORDEM</t>
  </si>
  <si>
    <t>MENÇÃO HONROSA</t>
  </si>
  <si>
    <t>VOTO DE CONGRATULAÇÕES</t>
  </si>
  <si>
    <t>VOTO DE ELOGIO</t>
  </si>
  <si>
    <t>PROGRAMA QUALIFICAÇÃO &lt; 6 MESES</t>
  </si>
  <si>
    <t>PUBLICAÇÃO EM PERIÓDICO LOCAL</t>
  </si>
  <si>
    <t>APRESENTAÇÃO TRABALHOS TECNICOS</t>
  </si>
  <si>
    <t>DOCENTES</t>
  </si>
  <si>
    <t>APRESENTAÇÃO TRABALHO</t>
  </si>
  <si>
    <t>APRESENTAÇÃO TRABALHO TECNICO</t>
  </si>
  <si>
    <t>PÓS-DOUTORADO</t>
  </si>
  <si>
    <t>REVISOR DE PERIÓDICOS</t>
  </si>
  <si>
    <t>TRABALHO EM CONGRESSO PROFISS.</t>
  </si>
  <si>
    <t>PÓS-DOUTORES</t>
  </si>
  <si>
    <t>DOUTORES</t>
  </si>
  <si>
    <t>MESTRES</t>
  </si>
  <si>
    <t>ESPECIALISTAS</t>
  </si>
  <si>
    <t>GRADUADOS</t>
  </si>
  <si>
    <t>Títulação</t>
  </si>
  <si>
    <t>Freq</t>
  </si>
  <si>
    <t>TEMPO</t>
  </si>
  <si>
    <t>PONTUAÇÃO EXPERIÊNCIA NA ACADEMIA</t>
  </si>
  <si>
    <t>PONTUAÇÃO EXPERIÊNCIA NA ATIVIDADE FIM</t>
  </si>
  <si>
    <t>AEF</t>
  </si>
  <si>
    <t>FAC</t>
  </si>
  <si>
    <t>FCP</t>
  </si>
  <si>
    <t>EXF</t>
  </si>
  <si>
    <t>EXA</t>
  </si>
  <si>
    <t>HAB DOC</t>
  </si>
  <si>
    <t>Não</t>
  </si>
  <si>
    <t>FAED</t>
  </si>
  <si>
    <t>CODT</t>
  </si>
  <si>
    <t>PPR</t>
  </si>
  <si>
    <t>PAC</t>
  </si>
  <si>
    <t>TÍTULO</t>
  </si>
  <si>
    <t>Sim</t>
  </si>
  <si>
    <t>FORMAIS</t>
  </si>
  <si>
    <t>HABILITAÇÕES PARA DOCENCIA</t>
  </si>
  <si>
    <t>PRECARIAS</t>
  </si>
  <si>
    <t>% HABILITAÇÕES PARA DOCENCIA</t>
  </si>
  <si>
    <t>PRECÁRIAS</t>
  </si>
  <si>
    <t>Acadêmico</t>
  </si>
  <si>
    <t>Semi-Acadêmico</t>
  </si>
  <si>
    <t>Semi-Profissional</t>
  </si>
  <si>
    <t>Profissional</t>
  </si>
  <si>
    <t>A2</t>
  </si>
  <si>
    <t>A1</t>
  </si>
  <si>
    <t>P1</t>
  </si>
  <si>
    <t>Equilibrado</t>
  </si>
  <si>
    <t>P2</t>
  </si>
  <si>
    <t>EQ</t>
  </si>
  <si>
    <t>Perfil Prevalente</t>
  </si>
  <si>
    <t>CPV</t>
  </si>
  <si>
    <t>Agrupam.</t>
  </si>
  <si>
    <t>ACAD</t>
  </si>
  <si>
    <t>PROF</t>
  </si>
  <si>
    <t>Docente</t>
  </si>
  <si>
    <t xml:space="preserve"> MÉDIA DO TOTAL DE PONTOS OBTIDOS</t>
  </si>
  <si>
    <t>ÍNDICE  MÉDIO OBTIDO - PERFIL ACADEMICO</t>
  </si>
  <si>
    <t>ÍNDICE MÉDIO OBTIDO - PERFIL PROFISSIONAL</t>
  </si>
  <si>
    <t>ANOS DE ESTUDO FORMATIVO (MÉDIA COLEGIADO)</t>
  </si>
  <si>
    <t>Vínculo</t>
  </si>
  <si>
    <t>CH</t>
  </si>
  <si>
    <t>Nível</t>
  </si>
  <si>
    <t>C.H.</t>
  </si>
  <si>
    <t>CLT-DE</t>
  </si>
  <si>
    <t>Assistente</t>
  </si>
  <si>
    <t>CLT</t>
  </si>
  <si>
    <t>CLT-H</t>
  </si>
  <si>
    <t>Outro</t>
  </si>
  <si>
    <t>Nâo Informado</t>
  </si>
  <si>
    <t>Classificação</t>
  </si>
  <si>
    <t>Titular</t>
  </si>
  <si>
    <t>Adjunto</t>
  </si>
  <si>
    <t>Auxiliar</t>
  </si>
  <si>
    <t>Substiotuto</t>
  </si>
  <si>
    <t>Carga Horária</t>
  </si>
  <si>
    <t>D.E.</t>
  </si>
  <si>
    <t>&gt;40</t>
  </si>
  <si>
    <t>&lt;40</t>
  </si>
  <si>
    <t>&lt;20</t>
  </si>
  <si>
    <t>MEMBRO DE CONSELHO EDITORIAL</t>
  </si>
  <si>
    <t>TRABALHO EM CONGRESSO PROFIS.</t>
  </si>
  <si>
    <t>MEMBRO DE CORPO EDITORIAL</t>
  </si>
  <si>
    <t>TRABALHO APRES CONGRESSO PROF</t>
  </si>
  <si>
    <t>CORPO EDITORIAL DE PERIÓDICO</t>
  </si>
  <si>
    <t>TRABALHO TECNICO EM CONGRESSO</t>
  </si>
  <si>
    <t>ANOS NA ESPECIALIZAÇÃO</t>
  </si>
  <si>
    <t>PERFIL PREVALENTE</t>
  </si>
  <si>
    <t>INTERVALOS DO PERFIL</t>
  </si>
  <si>
    <t>A1 / P1</t>
  </si>
  <si>
    <t>A2 / P2</t>
  </si>
  <si>
    <t>EQ - Equilibrado - até 60% (em ambos os Perfis)</t>
  </si>
  <si>
    <t>A1-Semi-Acad./P1-Semi-Prof. - Entre 60% e  80% (no perfil corresp.)</t>
  </si>
  <si>
    <t>A2-Acadêmico/P2-Profissional - Acima de 80% (no perfil corresp.)</t>
  </si>
  <si>
    <t>(A1) SEMI-ACADÊMICO</t>
  </si>
  <si>
    <t>(A2) ACADÊMICO</t>
  </si>
  <si>
    <t>(EQ) EQUILIBRADO</t>
  </si>
  <si>
    <t>(P1) SEMI-PROFISSIONAL</t>
  </si>
  <si>
    <t>C</t>
  </si>
  <si>
    <t>HU</t>
  </si>
  <si>
    <t>PRODUÇÃO ARTISTICA</t>
  </si>
  <si>
    <t>Substituto</t>
  </si>
  <si>
    <t>TRABALHO EM EXTENSÃO</t>
  </si>
  <si>
    <t>PRODUÇÕES ARTISTICAS</t>
  </si>
  <si>
    <t>RESUMO EM CONGR PROFISSIONAL</t>
  </si>
  <si>
    <t>CORPO EDITORIAL</t>
  </si>
  <si>
    <t>CONSELHEIRA ESTADUAL DE EDUCAÇÃO</t>
  </si>
  <si>
    <t>PRTOJETO DE EXTENSÃO</t>
  </si>
  <si>
    <t>RESUMO EXP. EM CONGR PROFISSIONAL</t>
  </si>
  <si>
    <t>CONCENTRAÇÃO DOS DADOS DO CONJUNTO DO COLEGIADO</t>
  </si>
  <si>
    <t>B</t>
  </si>
  <si>
    <t>B-HU-001</t>
  </si>
  <si>
    <t>B-HU-002</t>
  </si>
  <si>
    <t>B-HU-003</t>
  </si>
  <si>
    <t>B-HU-004</t>
  </si>
  <si>
    <t>B-HU-005</t>
  </si>
  <si>
    <t>B-HU-006</t>
  </si>
  <si>
    <t>B-HU-007</t>
  </si>
  <si>
    <t>B-HU-008</t>
  </si>
  <si>
    <t>B-HU-009</t>
  </si>
  <si>
    <t>B-HU-010</t>
  </si>
  <si>
    <t>B-HU-011</t>
  </si>
  <si>
    <t>B-HU-012</t>
  </si>
  <si>
    <t>B-HU-013</t>
  </si>
  <si>
    <t>B-HU-014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</si>
</sst>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14"/>
      <name val="Arial"/>
      <family val="2"/>
    </font>
    <font>
      <sz val="14"/>
      <name val="Arial"/>
      <family val="2"/>
    </font>
    <font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8FB4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2" fillId="3" borderId="0" xfId="0" applyFont="1" applyFill="1"/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right"/>
    </xf>
    <xf numFmtId="2" fontId="4" fillId="3" borderId="0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vertical="center" wrapText="1"/>
    </xf>
    <xf numFmtId="0" fontId="5" fillId="8" borderId="10" xfId="0" applyFont="1" applyFill="1" applyBorder="1" applyAlignment="1">
      <alignment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/>
    </xf>
    <xf numFmtId="0" fontId="5" fillId="7" borderId="18" xfId="0" applyFont="1" applyFill="1" applyBorder="1" applyAlignment="1">
      <alignment vertical="center" wrapText="1"/>
    </xf>
    <xf numFmtId="0" fontId="5" fillId="8" borderId="18" xfId="0" applyFont="1" applyFill="1" applyBorder="1" applyAlignment="1">
      <alignment vertical="center" wrapText="1"/>
    </xf>
    <xf numFmtId="0" fontId="0" fillId="7" borderId="18" xfId="0" applyFill="1" applyBorder="1" applyAlignment="1"/>
    <xf numFmtId="0" fontId="2" fillId="3" borderId="3" xfId="0" applyFont="1" applyFill="1" applyBorder="1"/>
    <xf numFmtId="0" fontId="0" fillId="3" borderId="2" xfId="0" applyFill="1" applyBorder="1"/>
    <xf numFmtId="0" fontId="0" fillId="3" borderId="5" xfId="0" applyFill="1" applyBorder="1"/>
    <xf numFmtId="0" fontId="2" fillId="8" borderId="22" xfId="0" applyFont="1" applyFill="1" applyBorder="1" applyAlignment="1">
      <alignment horizontal="center"/>
    </xf>
    <xf numFmtId="0" fontId="2" fillId="8" borderId="23" xfId="0" applyFont="1" applyFill="1" applyBorder="1" applyAlignment="1">
      <alignment horizontal="center"/>
    </xf>
    <xf numFmtId="0" fontId="2" fillId="8" borderId="24" xfId="0" applyFont="1" applyFill="1" applyBorder="1" applyAlignment="1">
      <alignment horizontal="center"/>
    </xf>
    <xf numFmtId="0" fontId="2" fillId="3" borderId="5" xfId="0" applyFont="1" applyFill="1" applyBorder="1"/>
    <xf numFmtId="0" fontId="0" fillId="3" borderId="2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0" fontId="0" fillId="3" borderId="6" xfId="0" applyFill="1" applyBorder="1"/>
    <xf numFmtId="0" fontId="0" fillId="3" borderId="7" xfId="0" applyFill="1" applyBorder="1"/>
    <xf numFmtId="0" fontId="0" fillId="3" borderId="3" xfId="0" applyFill="1" applyBorder="1"/>
    <xf numFmtId="2" fontId="4" fillId="4" borderId="4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/>
    <xf numFmtId="0" fontId="0" fillId="4" borderId="12" xfId="0" applyFill="1" applyBorder="1"/>
    <xf numFmtId="0" fontId="0" fillId="4" borderId="12" xfId="0" applyFill="1" applyBorder="1" applyAlignment="1">
      <alignment horizontal="center"/>
    </xf>
    <xf numFmtId="0" fontId="2" fillId="4" borderId="15" xfId="0" applyFont="1" applyFill="1" applyBorder="1"/>
    <xf numFmtId="0" fontId="2" fillId="4" borderId="19" xfId="0" applyFont="1" applyFill="1" applyBorder="1"/>
    <xf numFmtId="0" fontId="0" fillId="4" borderId="20" xfId="0" applyFill="1" applyBorder="1"/>
    <xf numFmtId="0" fontId="0" fillId="4" borderId="20" xfId="0" applyFill="1" applyBorder="1" applyAlignment="1">
      <alignment horizontal="center"/>
    </xf>
    <xf numFmtId="2" fontId="4" fillId="6" borderId="4" xfId="0" applyNumberFormat="1" applyFont="1" applyFill="1" applyBorder="1" applyAlignment="1">
      <alignment horizontal="center" vertical="center" wrapText="1"/>
    </xf>
    <xf numFmtId="0" fontId="2" fillId="6" borderId="11" xfId="0" applyFont="1" applyFill="1" applyBorder="1"/>
    <xf numFmtId="0" fontId="0" fillId="6" borderId="12" xfId="0" applyFill="1" applyBorder="1"/>
    <xf numFmtId="0" fontId="0" fillId="6" borderId="12" xfId="0" applyFill="1" applyBorder="1" applyAlignment="1">
      <alignment horizontal="center"/>
    </xf>
    <xf numFmtId="0" fontId="2" fillId="6" borderId="15" xfId="0" applyFont="1" applyFill="1" applyBorder="1"/>
    <xf numFmtId="0" fontId="2" fillId="6" borderId="19" xfId="0" applyFont="1" applyFill="1" applyBorder="1"/>
    <xf numFmtId="0" fontId="0" fillId="6" borderId="20" xfId="0" applyFill="1" applyBorder="1"/>
    <xf numFmtId="0" fontId="0" fillId="6" borderId="20" xfId="0" applyFill="1" applyBorder="1" applyAlignment="1">
      <alignment horizontal="center"/>
    </xf>
    <xf numFmtId="0" fontId="0" fillId="5" borderId="31" xfId="0" applyFill="1" applyBorder="1" applyAlignment="1">
      <alignment vertical="center" wrapText="1"/>
    </xf>
    <xf numFmtId="0" fontId="0" fillId="5" borderId="32" xfId="0" applyFill="1" applyBorder="1" applyAlignment="1">
      <alignment horizontal="center" vertical="center" wrapText="1"/>
    </xf>
    <xf numFmtId="0" fontId="0" fillId="5" borderId="33" xfId="0" applyFill="1" applyBorder="1" applyAlignment="1">
      <alignment vertical="center" wrapText="1"/>
    </xf>
    <xf numFmtId="0" fontId="0" fillId="6" borderId="31" xfId="0" applyFill="1" applyBorder="1" applyAlignment="1">
      <alignment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6" borderId="33" xfId="0" applyFill="1" applyBorder="1" applyAlignment="1">
      <alignment vertical="center" wrapText="1"/>
    </xf>
    <xf numFmtId="0" fontId="0" fillId="4" borderId="31" xfId="0" applyFill="1" applyBorder="1" applyAlignment="1">
      <alignment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4" borderId="33" xfId="0" applyFill="1" applyBorder="1" applyAlignment="1">
      <alignment vertical="center" wrapText="1"/>
    </xf>
    <xf numFmtId="0" fontId="0" fillId="3" borderId="0" xfId="0" applyFill="1" applyBorder="1" applyAlignment="1">
      <alignment horizontal="center"/>
    </xf>
    <xf numFmtId="0" fontId="1" fillId="3" borderId="5" xfId="0" applyFont="1" applyFill="1" applyBorder="1"/>
    <xf numFmtId="0" fontId="0" fillId="2" borderId="0" xfId="0" applyFill="1"/>
    <xf numFmtId="0" fontId="2" fillId="3" borderId="0" xfId="0" applyFont="1" applyFill="1" applyBorder="1"/>
    <xf numFmtId="0" fontId="0" fillId="3" borderId="0" xfId="0" applyNumberForma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1" fontId="0" fillId="5" borderId="32" xfId="0" applyNumberFormat="1" applyFill="1" applyBorder="1" applyAlignment="1">
      <alignment horizontal="center" vertical="center" wrapText="1"/>
    </xf>
    <xf numFmtId="0" fontId="1" fillId="2" borderId="8" xfId="0" applyFont="1" applyFill="1" applyBorder="1"/>
    <xf numFmtId="0" fontId="1" fillId="2" borderId="37" xfId="0" applyFont="1" applyFill="1" applyBorder="1"/>
    <xf numFmtId="0" fontId="1" fillId="2" borderId="26" xfId="0" applyFont="1" applyFill="1" applyBorder="1"/>
    <xf numFmtId="0" fontId="1" fillId="2" borderId="16" xfId="0" applyFont="1" applyFill="1" applyBorder="1"/>
    <xf numFmtId="0" fontId="1" fillId="2" borderId="38" xfId="0" applyFont="1" applyFill="1" applyBorder="1"/>
    <xf numFmtId="0" fontId="1" fillId="9" borderId="23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2" fontId="0" fillId="2" borderId="35" xfId="0" applyNumberForma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2" fontId="0" fillId="2" borderId="27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2" fontId="0" fillId="2" borderId="28" xfId="0" applyNumberForma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2" fontId="0" fillId="2" borderId="29" xfId="0" applyNumberFormat="1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1" fillId="9" borderId="34" xfId="0" applyFont="1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1" fillId="9" borderId="40" xfId="0" applyFont="1" applyFill="1" applyBorder="1" applyAlignment="1">
      <alignment horizontal="center"/>
    </xf>
    <xf numFmtId="0" fontId="1" fillId="9" borderId="41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5" fillId="11" borderId="10" xfId="0" applyFont="1" applyFill="1" applyBorder="1" applyAlignment="1">
      <alignment vertical="center" wrapText="1"/>
    </xf>
    <xf numFmtId="0" fontId="5" fillId="11" borderId="14" xfId="0" applyFont="1" applyFill="1" applyBorder="1" applyAlignment="1">
      <alignment vertical="center" wrapText="1"/>
    </xf>
    <xf numFmtId="0" fontId="5" fillId="11" borderId="18" xfId="0" applyFont="1" applyFill="1" applyBorder="1" applyAlignment="1">
      <alignment vertical="center" wrapText="1"/>
    </xf>
    <xf numFmtId="0" fontId="0" fillId="2" borderId="0" xfId="0" applyFill="1" applyAlignment="1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1" fillId="9" borderId="40" xfId="0" applyFont="1" applyFill="1" applyBorder="1" applyAlignment="1">
      <alignment horizontal="center"/>
    </xf>
    <xf numFmtId="0" fontId="1" fillId="9" borderId="49" xfId="0" applyFont="1" applyFill="1" applyBorder="1" applyAlignment="1">
      <alignment horizontal="center"/>
    </xf>
    <xf numFmtId="0" fontId="1" fillId="9" borderId="41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1" fillId="9" borderId="31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" fillId="2" borderId="43" xfId="0" applyFont="1" applyFill="1" applyBorder="1"/>
    <xf numFmtId="2" fontId="0" fillId="2" borderId="52" xfId="0" applyNumberFormat="1" applyFill="1" applyBorder="1" applyAlignment="1">
      <alignment horizontal="center"/>
    </xf>
    <xf numFmtId="0" fontId="1" fillId="2" borderId="54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2" fontId="0" fillId="2" borderId="55" xfId="0" applyNumberForma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5" fillId="7" borderId="14" xfId="0" applyNumberFormat="1" applyFont="1" applyFill="1" applyBorder="1" applyAlignment="1">
      <alignment horizontal="center" vertical="center" wrapText="1"/>
    </xf>
    <xf numFmtId="164" fontId="5" fillId="11" borderId="14" xfId="0" applyNumberFormat="1" applyFont="1" applyFill="1" applyBorder="1" applyAlignment="1">
      <alignment horizontal="center" vertical="center" wrapText="1"/>
    </xf>
    <xf numFmtId="0" fontId="0" fillId="2" borderId="36" xfId="0" applyFill="1" applyBorder="1"/>
    <xf numFmtId="2" fontId="0" fillId="2" borderId="8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1" fontId="0" fillId="2" borderId="28" xfId="0" applyNumberFormat="1" applyFill="1" applyBorder="1" applyAlignment="1">
      <alignment horizontal="center"/>
    </xf>
    <xf numFmtId="1" fontId="0" fillId="2" borderId="27" xfId="0" applyNumberFormat="1" applyFill="1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1" fontId="0" fillId="2" borderId="17" xfId="0" applyNumberFormat="1" applyFill="1" applyBorder="1" applyAlignment="1">
      <alignment horizontal="center"/>
    </xf>
    <xf numFmtId="1" fontId="0" fillId="2" borderId="29" xfId="0" applyNumberFormat="1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164" fontId="4" fillId="6" borderId="4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164" fontId="0" fillId="6" borderId="32" xfId="0" applyNumberFormat="1" applyFill="1" applyBorder="1" applyAlignment="1">
      <alignment horizontal="center" vertical="center" wrapText="1"/>
    </xf>
    <xf numFmtId="164" fontId="0" fillId="4" borderId="32" xfId="0" applyNumberFormat="1" applyFill="1" applyBorder="1" applyAlignment="1">
      <alignment horizontal="center" vertical="center" wrapText="1"/>
    </xf>
    <xf numFmtId="0" fontId="1" fillId="9" borderId="4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3" fillId="2" borderId="0" xfId="0" applyFont="1" applyFill="1" applyBorder="1"/>
    <xf numFmtId="1" fontId="0" fillId="2" borderId="33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/>
    <xf numFmtId="0" fontId="9" fillId="2" borderId="15" xfId="0" applyFont="1" applyFill="1" applyBorder="1" applyAlignment="1"/>
    <xf numFmtId="0" fontId="0" fillId="15" borderId="0" xfId="0" applyFill="1" applyBorder="1" applyAlignment="1">
      <alignment horizontal="center"/>
    </xf>
    <xf numFmtId="0" fontId="0" fillId="2" borderId="15" xfId="0" applyFill="1" applyBorder="1" applyAlignment="1"/>
    <xf numFmtId="0" fontId="12" fillId="2" borderId="0" xfId="0" applyFont="1" applyFill="1" applyBorder="1" applyAlignment="1">
      <alignment horizontal="left"/>
    </xf>
    <xf numFmtId="0" fontId="13" fillId="2" borderId="0" xfId="0" applyFont="1" applyFill="1" applyBorder="1"/>
    <xf numFmtId="0" fontId="14" fillId="3" borderId="0" xfId="0" applyFont="1" applyFill="1" applyBorder="1"/>
    <xf numFmtId="0" fontId="15" fillId="2" borderId="0" xfId="0" applyFont="1" applyFill="1" applyBorder="1"/>
    <xf numFmtId="0" fontId="0" fillId="2" borderId="0" xfId="0" applyFill="1" applyBorder="1" applyAlignment="1"/>
    <xf numFmtId="0" fontId="1" fillId="9" borderId="36" xfId="0" applyFont="1" applyFill="1" applyBorder="1" applyAlignment="1"/>
    <xf numFmtId="0" fontId="1" fillId="9" borderId="46" xfId="0" applyFont="1" applyFill="1" applyBorder="1" applyAlignment="1"/>
    <xf numFmtId="0" fontId="0" fillId="3" borderId="0" xfId="0" applyFill="1" applyAlignment="1"/>
    <xf numFmtId="0" fontId="1" fillId="2" borderId="0" xfId="0" applyFont="1" applyFill="1" applyAlignment="1">
      <alignment horizontal="center"/>
    </xf>
    <xf numFmtId="0" fontId="0" fillId="16" borderId="0" xfId="0" applyFill="1" applyBorder="1" applyAlignment="1">
      <alignment horizontal="center"/>
    </xf>
    <xf numFmtId="0" fontId="1" fillId="2" borderId="42" xfId="0" applyFont="1" applyFill="1" applyBorder="1"/>
    <xf numFmtId="0" fontId="0" fillId="2" borderId="7" xfId="0" applyFill="1" applyBorder="1" applyAlignment="1">
      <alignment horizontal="left"/>
    </xf>
    <xf numFmtId="0" fontId="0" fillId="2" borderId="39" xfId="0" applyFill="1" applyBorder="1" applyAlignment="1">
      <alignment horizontal="left"/>
    </xf>
    <xf numFmtId="0" fontId="0" fillId="2" borderId="53" xfId="0" applyFill="1" applyBorder="1" applyAlignment="1">
      <alignment horizontal="left"/>
    </xf>
    <xf numFmtId="2" fontId="0" fillId="2" borderId="56" xfId="0" applyNumberFormat="1" applyFill="1" applyBorder="1" applyAlignment="1">
      <alignment horizontal="center"/>
    </xf>
    <xf numFmtId="2" fontId="0" fillId="2" borderId="57" xfId="0" applyNumberFormat="1" applyFill="1" applyBorder="1" applyAlignment="1">
      <alignment horizontal="center"/>
    </xf>
    <xf numFmtId="2" fontId="0" fillId="2" borderId="58" xfId="0" applyNumberFormat="1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2" fontId="0" fillId="2" borderId="61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6" xfId="0" applyFill="1" applyBorder="1"/>
    <xf numFmtId="0" fontId="1" fillId="9" borderId="34" xfId="0" applyFont="1" applyFill="1" applyBorder="1"/>
    <xf numFmtId="0" fontId="0" fillId="2" borderId="17" xfId="0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2" fontId="0" fillId="17" borderId="26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2" fontId="0" fillId="18" borderId="26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/>
    </xf>
    <xf numFmtId="0" fontId="1" fillId="12" borderId="17" xfId="0" applyFont="1" applyFill="1" applyBorder="1" applyAlignment="1">
      <alignment horizontal="center"/>
    </xf>
    <xf numFmtId="0" fontId="1" fillId="12" borderId="2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48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50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5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3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16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2" fontId="8" fillId="2" borderId="44" xfId="0" applyNumberFormat="1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2" fontId="8" fillId="2" borderId="45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9" borderId="40" xfId="0" applyFont="1" applyFill="1" applyBorder="1" applyAlignment="1">
      <alignment horizontal="center"/>
    </xf>
    <xf numFmtId="0" fontId="1" fillId="9" borderId="47" xfId="0" applyFont="1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164" fontId="0" fillId="13" borderId="31" xfId="0" applyNumberFormat="1" applyFill="1" applyBorder="1" applyAlignment="1">
      <alignment horizontal="center" vertical="center" wrapText="1"/>
    </xf>
    <xf numFmtId="164" fontId="0" fillId="13" borderId="33" xfId="0" applyNumberFormat="1" applyFill="1" applyBorder="1" applyAlignment="1">
      <alignment horizontal="center" vertical="center" wrapText="1"/>
    </xf>
    <xf numFmtId="0" fontId="1" fillId="10" borderId="31" xfId="0" applyFont="1" applyFill="1" applyBorder="1" applyAlignment="1">
      <alignment horizontal="center" textRotation="90"/>
    </xf>
    <xf numFmtId="0" fontId="1" fillId="10" borderId="33" xfId="0" applyFont="1" applyFill="1" applyBorder="1" applyAlignment="1">
      <alignment horizontal="center" textRotation="90"/>
    </xf>
    <xf numFmtId="0" fontId="1" fillId="13" borderId="31" xfId="0" applyFont="1" applyFill="1" applyBorder="1" applyAlignment="1">
      <alignment horizontal="center" textRotation="90"/>
    </xf>
    <xf numFmtId="0" fontId="1" fillId="13" borderId="33" xfId="0" applyFont="1" applyFill="1" applyBorder="1" applyAlignment="1">
      <alignment horizontal="center" textRotation="90"/>
    </xf>
    <xf numFmtId="0" fontId="11" fillId="2" borderId="0" xfId="0" applyFont="1" applyFill="1" applyAlignment="1">
      <alignment horizontal="center"/>
    </xf>
    <xf numFmtId="0" fontId="1" fillId="14" borderId="0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" fillId="9" borderId="49" xfId="0" applyFont="1" applyFill="1" applyBorder="1" applyAlignment="1">
      <alignment horizontal="center"/>
    </xf>
    <xf numFmtId="164" fontId="0" fillId="10" borderId="31" xfId="0" applyNumberFormat="1" applyFill="1" applyBorder="1" applyAlignment="1">
      <alignment horizontal="center" vertical="center" wrapText="1"/>
    </xf>
    <xf numFmtId="164" fontId="0" fillId="10" borderId="33" xfId="0" applyNumberForma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8" borderId="21" xfId="0" applyFont="1" applyFill="1" applyBorder="1" applyAlignment="1">
      <alignment horizontal="center" vertical="center" textRotation="90" wrapText="1"/>
    </xf>
    <xf numFmtId="0" fontId="2" fillId="8" borderId="25" xfId="0" applyFont="1" applyFill="1" applyBorder="1" applyAlignment="1">
      <alignment horizontal="center" vertical="center" textRotation="90" wrapText="1"/>
    </xf>
    <xf numFmtId="0" fontId="2" fillId="8" borderId="30" xfId="0" applyFont="1" applyFill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99"/>
      <color rgb="FFFFFF79"/>
      <color rgb="FFFFFF9F"/>
      <color rgb="FF8FB4FF"/>
      <color rgb="FF75A3FF"/>
      <color rgb="FF6699FF"/>
      <color rgb="FF779DC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16550581771914E-2"/>
          <c:y val="0.17910447761194029"/>
          <c:w val="0.86766689440075973"/>
          <c:h val="0.32772358679045904"/>
        </c:manualLayout>
      </c:layout>
      <c:barChart>
        <c:barDir val="bar"/>
        <c:grouping val="clustered"/>
        <c:varyColors val="0"/>
        <c:ser>
          <c:idx val="0"/>
          <c:order val="0"/>
          <c:tx>
            <c:v>Perfil Acadêmico</c:v>
          </c:tx>
          <c:spPr>
            <a:solidFill>
              <a:srgbClr val="FF6699"/>
            </a:solidFill>
            <a:ln>
              <a:solidFill>
                <a:srgbClr val="FF6699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4"/>
              <c:pt idx="0">
                <c:v>ÍNDICE  MÉDIO OBTIDO - PERFIL ACADEMICO</c:v>
              </c:pt>
              <c:pt idx="3">
                <c:v>ÍNDICE  MÉDIO OBTIDO - PERFIL ACADEMICO   %</c:v>
              </c:pt>
            </c:strLit>
          </c:cat>
          <c:val>
            <c:numRef>
              <c:f>COLBHU!$K$13</c:f>
              <c:numCache>
                <c:formatCode>0.0</c:formatCode>
                <c:ptCount val="1"/>
                <c:pt idx="0">
                  <c:v>56.952380952380956</c:v>
                </c:pt>
              </c:numCache>
            </c:numRef>
          </c:val>
        </c:ser>
        <c:ser>
          <c:idx val="1"/>
          <c:order val="1"/>
          <c:tx>
            <c:v>Perfil Profissional</c:v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COLBHU!$E$13</c:f>
              <c:numCache>
                <c:formatCode>0.0</c:formatCode>
                <c:ptCount val="1"/>
                <c:pt idx="0">
                  <c:v>43.047619047619044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604352"/>
        <c:axId val="119605888"/>
      </c:barChart>
      <c:catAx>
        <c:axId val="119604352"/>
        <c:scaling>
          <c:orientation val="minMax"/>
        </c:scaling>
        <c:delete val="1"/>
        <c:axPos val="l"/>
        <c:majorTickMark val="out"/>
        <c:minorTickMark val="none"/>
        <c:tickLblPos val="nextTo"/>
        <c:crossAx val="119605888"/>
        <c:crosses val="autoZero"/>
        <c:auto val="1"/>
        <c:lblAlgn val="ctr"/>
        <c:lblOffset val="100"/>
        <c:noMultiLvlLbl val="0"/>
      </c:catAx>
      <c:valAx>
        <c:axId val="119605888"/>
        <c:scaling>
          <c:orientation val="minMax"/>
          <c:max val="100"/>
          <c:min val="0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1196043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41" footer="0.3149606200000014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16550581771914E-2"/>
          <c:y val="0.17910447761194029"/>
          <c:w val="0.86766689440075973"/>
          <c:h val="0.32772358679045943"/>
        </c:manualLayout>
      </c:layout>
      <c:barChart>
        <c:barDir val="bar"/>
        <c:grouping val="clustered"/>
        <c:varyColors val="0"/>
        <c:ser>
          <c:idx val="0"/>
          <c:order val="0"/>
          <c:tx>
            <c:v>Perfil Acadêmico</c:v>
          </c:tx>
          <c:spPr>
            <a:solidFill>
              <a:srgbClr val="FF6699"/>
            </a:solidFill>
            <a:ln>
              <a:solidFill>
                <a:srgbClr val="FF6699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4"/>
              <c:pt idx="0">
                <c:v>ÍNDICE  MÉDIO OBTIDO - PERFIL ACADEMICO 0 0 0</c:v>
              </c:pt>
              <c:pt idx="1">
                <c:v>0 0 0 0</c:v>
              </c:pt>
              <c:pt idx="2">
                <c:v>0 0 0 0</c:v>
              </c:pt>
              <c:pt idx="3">
                <c:v>0 0 0 %</c:v>
              </c:pt>
            </c:strLit>
          </c:cat>
          <c:val>
            <c:numRef>
              <c:f>'B-HU-003'!$K$13</c:f>
              <c:numCache>
                <c:formatCode>0.00</c:formatCode>
                <c:ptCount val="1"/>
                <c:pt idx="0">
                  <c:v>59.82905982905983</c:v>
                </c:pt>
              </c:numCache>
            </c:numRef>
          </c:val>
        </c:ser>
        <c:ser>
          <c:idx val="1"/>
          <c:order val="1"/>
          <c:tx>
            <c:v>Perfil Profissional</c:v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'B-HU-003'!$E$13</c:f>
              <c:numCache>
                <c:formatCode>0.00</c:formatCode>
                <c:ptCount val="1"/>
                <c:pt idx="0">
                  <c:v>40.17094017094017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523840"/>
        <c:axId val="147554304"/>
      </c:barChart>
      <c:catAx>
        <c:axId val="147523840"/>
        <c:scaling>
          <c:orientation val="minMax"/>
        </c:scaling>
        <c:delete val="1"/>
        <c:axPos val="l"/>
        <c:majorTickMark val="out"/>
        <c:minorTickMark val="none"/>
        <c:tickLblPos val="nextTo"/>
        <c:crossAx val="147554304"/>
        <c:crosses val="autoZero"/>
        <c:auto val="1"/>
        <c:lblAlgn val="ctr"/>
        <c:lblOffset val="100"/>
        <c:noMultiLvlLbl val="0"/>
      </c:catAx>
      <c:valAx>
        <c:axId val="147554304"/>
        <c:scaling>
          <c:orientation val="minMax"/>
          <c:max val="100"/>
          <c:min val="0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147523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63" footer="0.3149606200000016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16550581771914E-2"/>
          <c:y val="0.17910447761194029"/>
          <c:w val="0.86766689440075973"/>
          <c:h val="0.32772358679045943"/>
        </c:manualLayout>
      </c:layout>
      <c:barChart>
        <c:barDir val="bar"/>
        <c:grouping val="clustered"/>
        <c:varyColors val="0"/>
        <c:ser>
          <c:idx val="0"/>
          <c:order val="0"/>
          <c:tx>
            <c:v>Perfil Acadêmico</c:v>
          </c:tx>
          <c:spPr>
            <a:solidFill>
              <a:srgbClr val="FF6699"/>
            </a:solidFill>
            <a:ln>
              <a:solidFill>
                <a:srgbClr val="FF6699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4"/>
              <c:pt idx="0">
                <c:v>ÍNDICE  MÉDIO OBTIDO - PERFIL ACADEMICO 0 0 0</c:v>
              </c:pt>
              <c:pt idx="1">
                <c:v>0 0 0 0</c:v>
              </c:pt>
              <c:pt idx="2">
                <c:v>0 0 0 0</c:v>
              </c:pt>
              <c:pt idx="3">
                <c:v>0 0 0 %</c:v>
              </c:pt>
            </c:strLit>
          </c:cat>
          <c:val>
            <c:numRef>
              <c:f>'B-HU-004'!$K$13</c:f>
              <c:numCache>
                <c:formatCode>0.00</c:formatCode>
                <c:ptCount val="1"/>
                <c:pt idx="0">
                  <c:v>84.403669724770637</c:v>
                </c:pt>
              </c:numCache>
            </c:numRef>
          </c:val>
        </c:ser>
        <c:ser>
          <c:idx val="1"/>
          <c:order val="1"/>
          <c:tx>
            <c:v>Perfil Profissional</c:v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'B-HU-004'!$E$13</c:f>
              <c:numCache>
                <c:formatCode>0.00</c:formatCode>
                <c:ptCount val="1"/>
                <c:pt idx="0">
                  <c:v>15.596330275229358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705664"/>
        <c:axId val="148707200"/>
      </c:barChart>
      <c:catAx>
        <c:axId val="148705664"/>
        <c:scaling>
          <c:orientation val="minMax"/>
        </c:scaling>
        <c:delete val="1"/>
        <c:axPos val="l"/>
        <c:majorTickMark val="out"/>
        <c:minorTickMark val="none"/>
        <c:tickLblPos val="nextTo"/>
        <c:crossAx val="148707200"/>
        <c:crosses val="autoZero"/>
        <c:auto val="1"/>
        <c:lblAlgn val="ctr"/>
        <c:lblOffset val="100"/>
        <c:noMultiLvlLbl val="0"/>
      </c:catAx>
      <c:valAx>
        <c:axId val="148707200"/>
        <c:scaling>
          <c:orientation val="minMax"/>
          <c:max val="100"/>
          <c:min val="0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1487056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63" footer="0.3149606200000016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16550581771914E-2"/>
          <c:y val="0.17910447761194029"/>
          <c:w val="0.86766689440075973"/>
          <c:h val="0.32772358679045943"/>
        </c:manualLayout>
      </c:layout>
      <c:barChart>
        <c:barDir val="bar"/>
        <c:grouping val="clustered"/>
        <c:varyColors val="0"/>
        <c:ser>
          <c:idx val="0"/>
          <c:order val="0"/>
          <c:tx>
            <c:v>Perfil Acadêmico</c:v>
          </c:tx>
          <c:spPr>
            <a:solidFill>
              <a:srgbClr val="FF6699"/>
            </a:solidFill>
            <a:ln>
              <a:solidFill>
                <a:srgbClr val="FF6699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4"/>
              <c:pt idx="0">
                <c:v>ÍNDICE  MÉDIO OBTIDO - PERFIL ACADEMICO 0 0 0</c:v>
              </c:pt>
              <c:pt idx="1">
                <c:v>0 0 0 0</c:v>
              </c:pt>
              <c:pt idx="2">
                <c:v>0 0 0 0</c:v>
              </c:pt>
              <c:pt idx="3">
                <c:v>0 0 0 %</c:v>
              </c:pt>
            </c:strLit>
          </c:cat>
          <c:val>
            <c:numRef>
              <c:f>'B-HU-005'!$K$13</c:f>
              <c:numCache>
                <c:formatCode>0.00</c:formatCode>
                <c:ptCount val="1"/>
                <c:pt idx="0">
                  <c:v>49.264705882352942</c:v>
                </c:pt>
              </c:numCache>
            </c:numRef>
          </c:val>
        </c:ser>
        <c:ser>
          <c:idx val="1"/>
          <c:order val="1"/>
          <c:tx>
            <c:v>Perfil Profissional</c:v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'B-HU-005'!$E$13</c:f>
              <c:numCache>
                <c:formatCode>0.00</c:formatCode>
                <c:ptCount val="1"/>
                <c:pt idx="0">
                  <c:v>50.735294117647058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487616"/>
        <c:axId val="149489152"/>
      </c:barChart>
      <c:catAx>
        <c:axId val="149487616"/>
        <c:scaling>
          <c:orientation val="minMax"/>
        </c:scaling>
        <c:delete val="1"/>
        <c:axPos val="l"/>
        <c:majorTickMark val="out"/>
        <c:minorTickMark val="none"/>
        <c:tickLblPos val="nextTo"/>
        <c:crossAx val="149489152"/>
        <c:crosses val="autoZero"/>
        <c:auto val="1"/>
        <c:lblAlgn val="ctr"/>
        <c:lblOffset val="100"/>
        <c:noMultiLvlLbl val="0"/>
      </c:catAx>
      <c:valAx>
        <c:axId val="149489152"/>
        <c:scaling>
          <c:orientation val="minMax"/>
          <c:max val="100"/>
          <c:min val="0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1494876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63" footer="0.3149606200000016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16550581771914E-2"/>
          <c:y val="0.17910447761194029"/>
          <c:w val="0.86766689440075973"/>
          <c:h val="0.32772358679045943"/>
        </c:manualLayout>
      </c:layout>
      <c:barChart>
        <c:barDir val="bar"/>
        <c:grouping val="clustered"/>
        <c:varyColors val="0"/>
        <c:ser>
          <c:idx val="0"/>
          <c:order val="0"/>
          <c:tx>
            <c:v>Perfil Acadêmico</c:v>
          </c:tx>
          <c:spPr>
            <a:solidFill>
              <a:srgbClr val="FF6699"/>
            </a:solidFill>
            <a:ln>
              <a:solidFill>
                <a:srgbClr val="FF6699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4"/>
              <c:pt idx="0">
                <c:v>ÍNDICE  MÉDIO OBTIDO - PERFIL ACADEMICO 0 0 0</c:v>
              </c:pt>
              <c:pt idx="1">
                <c:v>0 0 0 0</c:v>
              </c:pt>
              <c:pt idx="2">
                <c:v>0 0 0 0</c:v>
              </c:pt>
              <c:pt idx="3">
                <c:v>0 0 0 %</c:v>
              </c:pt>
            </c:strLit>
          </c:cat>
          <c:val>
            <c:numRef>
              <c:f>'B-HU-006'!$K$13</c:f>
              <c:numCache>
                <c:formatCode>0.00</c:formatCode>
                <c:ptCount val="1"/>
                <c:pt idx="0">
                  <c:v>36.977491961414792</c:v>
                </c:pt>
              </c:numCache>
            </c:numRef>
          </c:val>
        </c:ser>
        <c:ser>
          <c:idx val="1"/>
          <c:order val="1"/>
          <c:tx>
            <c:v>Perfil Profissional</c:v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'B-HU-006'!$E$13</c:f>
              <c:numCache>
                <c:formatCode>0.00</c:formatCode>
                <c:ptCount val="1"/>
                <c:pt idx="0">
                  <c:v>63.022508038585208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90400"/>
        <c:axId val="151593728"/>
      </c:barChart>
      <c:catAx>
        <c:axId val="151590400"/>
        <c:scaling>
          <c:orientation val="minMax"/>
        </c:scaling>
        <c:delete val="1"/>
        <c:axPos val="l"/>
        <c:majorTickMark val="out"/>
        <c:minorTickMark val="none"/>
        <c:tickLblPos val="nextTo"/>
        <c:crossAx val="151593728"/>
        <c:crosses val="autoZero"/>
        <c:auto val="1"/>
        <c:lblAlgn val="ctr"/>
        <c:lblOffset val="100"/>
        <c:noMultiLvlLbl val="0"/>
      </c:catAx>
      <c:valAx>
        <c:axId val="151593728"/>
        <c:scaling>
          <c:orientation val="minMax"/>
          <c:max val="100"/>
          <c:min val="0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1515904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63" footer="0.3149606200000016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16550581771914E-2"/>
          <c:y val="0.17910447761194029"/>
          <c:w val="0.86766689440075973"/>
          <c:h val="0.32772358679045943"/>
        </c:manualLayout>
      </c:layout>
      <c:barChart>
        <c:barDir val="bar"/>
        <c:grouping val="clustered"/>
        <c:varyColors val="0"/>
        <c:ser>
          <c:idx val="0"/>
          <c:order val="0"/>
          <c:tx>
            <c:v>Perfil Acadêmico</c:v>
          </c:tx>
          <c:spPr>
            <a:solidFill>
              <a:srgbClr val="FF6699"/>
            </a:solidFill>
            <a:ln>
              <a:solidFill>
                <a:srgbClr val="FF6699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4"/>
              <c:pt idx="0">
                <c:v>ÍNDICE  MÉDIO OBTIDO - PERFIL ACADEMICO 0 0 0</c:v>
              </c:pt>
              <c:pt idx="1">
                <c:v>0 0 0 0</c:v>
              </c:pt>
              <c:pt idx="2">
                <c:v>0 0 0 0</c:v>
              </c:pt>
              <c:pt idx="3">
                <c:v>0 0 0 %</c:v>
              </c:pt>
            </c:strLit>
          </c:cat>
          <c:val>
            <c:numRef>
              <c:f>'B-HU-007'!$K$13</c:f>
              <c:numCache>
                <c:formatCode>0.00</c:formatCode>
                <c:ptCount val="1"/>
                <c:pt idx="0">
                  <c:v>61.744966442953022</c:v>
                </c:pt>
              </c:numCache>
            </c:numRef>
          </c:val>
        </c:ser>
        <c:ser>
          <c:idx val="1"/>
          <c:order val="1"/>
          <c:tx>
            <c:v>Perfil Profissional</c:v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'B-HU-007'!$E$13</c:f>
              <c:numCache>
                <c:formatCode>0.00</c:formatCode>
                <c:ptCount val="1"/>
                <c:pt idx="0">
                  <c:v>38.255033557046978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355392"/>
        <c:axId val="153356928"/>
      </c:barChart>
      <c:catAx>
        <c:axId val="153355392"/>
        <c:scaling>
          <c:orientation val="minMax"/>
        </c:scaling>
        <c:delete val="1"/>
        <c:axPos val="l"/>
        <c:majorTickMark val="out"/>
        <c:minorTickMark val="none"/>
        <c:tickLblPos val="nextTo"/>
        <c:crossAx val="153356928"/>
        <c:crosses val="autoZero"/>
        <c:auto val="1"/>
        <c:lblAlgn val="ctr"/>
        <c:lblOffset val="100"/>
        <c:noMultiLvlLbl val="0"/>
      </c:catAx>
      <c:valAx>
        <c:axId val="153356928"/>
        <c:scaling>
          <c:orientation val="minMax"/>
          <c:max val="100"/>
          <c:min val="0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153355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63" footer="0.3149606200000016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16550581771914E-2"/>
          <c:y val="0.17910447761194029"/>
          <c:w val="0.86766689440075973"/>
          <c:h val="0.32772358679045943"/>
        </c:manualLayout>
      </c:layout>
      <c:barChart>
        <c:barDir val="bar"/>
        <c:grouping val="clustered"/>
        <c:varyColors val="0"/>
        <c:ser>
          <c:idx val="0"/>
          <c:order val="0"/>
          <c:tx>
            <c:v>Perfil Acadêmico</c:v>
          </c:tx>
          <c:spPr>
            <a:solidFill>
              <a:srgbClr val="FF6699"/>
            </a:solidFill>
            <a:ln>
              <a:solidFill>
                <a:srgbClr val="FF6699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4"/>
              <c:pt idx="0">
                <c:v>ÍNDICE  MÉDIO OBTIDO - PERFIL ACADEMICO 0 0 0</c:v>
              </c:pt>
              <c:pt idx="1">
                <c:v>0 0 0 0</c:v>
              </c:pt>
              <c:pt idx="2">
                <c:v>0 0 0 0</c:v>
              </c:pt>
              <c:pt idx="3">
                <c:v>0 0 0 %</c:v>
              </c:pt>
            </c:strLit>
          </c:cat>
          <c:val>
            <c:numRef>
              <c:f>'B-HU-008'!$K$13</c:f>
              <c:numCache>
                <c:formatCode>0.00</c:formatCode>
                <c:ptCount val="1"/>
                <c:pt idx="0">
                  <c:v>53.763440860215056</c:v>
                </c:pt>
              </c:numCache>
            </c:numRef>
          </c:val>
        </c:ser>
        <c:ser>
          <c:idx val="1"/>
          <c:order val="1"/>
          <c:tx>
            <c:v>Perfil Profissional</c:v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'B-HU-008'!$E$13</c:f>
              <c:numCache>
                <c:formatCode>0.00</c:formatCode>
                <c:ptCount val="1"/>
                <c:pt idx="0">
                  <c:v>46.236559139784944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220992"/>
        <c:axId val="155228416"/>
      </c:barChart>
      <c:catAx>
        <c:axId val="155220992"/>
        <c:scaling>
          <c:orientation val="minMax"/>
        </c:scaling>
        <c:delete val="1"/>
        <c:axPos val="l"/>
        <c:majorTickMark val="out"/>
        <c:minorTickMark val="none"/>
        <c:tickLblPos val="nextTo"/>
        <c:crossAx val="155228416"/>
        <c:crosses val="autoZero"/>
        <c:auto val="1"/>
        <c:lblAlgn val="ctr"/>
        <c:lblOffset val="100"/>
        <c:noMultiLvlLbl val="0"/>
      </c:catAx>
      <c:valAx>
        <c:axId val="155228416"/>
        <c:scaling>
          <c:orientation val="minMax"/>
          <c:max val="100"/>
          <c:min val="0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1552209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63" footer="0.3149606200000016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16550581771914E-2"/>
          <c:y val="0.17910447761194029"/>
          <c:w val="0.86766689440075973"/>
          <c:h val="0.32772358679045943"/>
        </c:manualLayout>
      </c:layout>
      <c:barChart>
        <c:barDir val="bar"/>
        <c:grouping val="clustered"/>
        <c:varyColors val="0"/>
        <c:ser>
          <c:idx val="0"/>
          <c:order val="0"/>
          <c:tx>
            <c:v>Perfil Acadêmico</c:v>
          </c:tx>
          <c:spPr>
            <a:solidFill>
              <a:srgbClr val="FF6699"/>
            </a:solidFill>
            <a:ln>
              <a:solidFill>
                <a:srgbClr val="FF6699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4"/>
              <c:pt idx="0">
                <c:v>ÍNDICE  MÉDIO OBTIDO - PERFIL ACADEMICO 0 0 0</c:v>
              </c:pt>
              <c:pt idx="1">
                <c:v>0 0 0 0</c:v>
              </c:pt>
              <c:pt idx="2">
                <c:v>0 0 0 0</c:v>
              </c:pt>
              <c:pt idx="3">
                <c:v>0 0 0 %</c:v>
              </c:pt>
            </c:strLit>
          </c:cat>
          <c:val>
            <c:numRef>
              <c:f>'B-HU-009'!$K$13</c:f>
              <c:numCache>
                <c:formatCode>0.00</c:formatCode>
                <c:ptCount val="1"/>
                <c:pt idx="0">
                  <c:v>80</c:v>
                </c:pt>
              </c:numCache>
            </c:numRef>
          </c:val>
        </c:ser>
        <c:ser>
          <c:idx val="1"/>
          <c:order val="1"/>
          <c:tx>
            <c:v>Perfil Profissional</c:v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'B-HU-009'!$E$13</c:f>
              <c:numCache>
                <c:formatCode>0.00</c:formatCode>
                <c:ptCount val="1"/>
                <c:pt idx="0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219456"/>
        <c:axId val="157816704"/>
      </c:barChart>
      <c:catAx>
        <c:axId val="157219456"/>
        <c:scaling>
          <c:orientation val="minMax"/>
        </c:scaling>
        <c:delete val="1"/>
        <c:axPos val="l"/>
        <c:majorTickMark val="out"/>
        <c:minorTickMark val="none"/>
        <c:tickLblPos val="nextTo"/>
        <c:crossAx val="157816704"/>
        <c:crosses val="autoZero"/>
        <c:auto val="1"/>
        <c:lblAlgn val="ctr"/>
        <c:lblOffset val="100"/>
        <c:noMultiLvlLbl val="0"/>
      </c:catAx>
      <c:valAx>
        <c:axId val="157816704"/>
        <c:scaling>
          <c:orientation val="minMax"/>
          <c:max val="100"/>
          <c:min val="0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1572194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63" footer="0.3149606200000016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16550581771914E-2"/>
          <c:y val="0.17910447761194029"/>
          <c:w val="0.86766689440075973"/>
          <c:h val="0.32772358679045943"/>
        </c:manualLayout>
      </c:layout>
      <c:barChart>
        <c:barDir val="bar"/>
        <c:grouping val="clustered"/>
        <c:varyColors val="0"/>
        <c:ser>
          <c:idx val="0"/>
          <c:order val="0"/>
          <c:tx>
            <c:v>Perfil Acadêmico</c:v>
          </c:tx>
          <c:spPr>
            <a:solidFill>
              <a:srgbClr val="FF6699"/>
            </a:solidFill>
            <a:ln>
              <a:solidFill>
                <a:srgbClr val="FF6699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4"/>
              <c:pt idx="0">
                <c:v>ÍNDICE  MÉDIO OBTIDO - PERFIL ACADEMICO 0 0 0</c:v>
              </c:pt>
              <c:pt idx="1">
                <c:v>0 0 0 0</c:v>
              </c:pt>
              <c:pt idx="2">
                <c:v>0 0 0 0</c:v>
              </c:pt>
              <c:pt idx="3">
                <c:v>0 0 0 %</c:v>
              </c:pt>
            </c:strLit>
          </c:cat>
          <c:val>
            <c:numRef>
              <c:f>'B-HU-010'!$K$13</c:f>
              <c:numCache>
                <c:formatCode>0.00</c:formatCode>
                <c:ptCount val="1"/>
                <c:pt idx="0">
                  <c:v>20</c:v>
                </c:pt>
              </c:numCache>
            </c:numRef>
          </c:val>
        </c:ser>
        <c:ser>
          <c:idx val="1"/>
          <c:order val="1"/>
          <c:tx>
            <c:v>Perfil Profissional</c:v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'B-HU-010'!$E$13</c:f>
              <c:numCache>
                <c:formatCode>0.00</c:formatCode>
                <c:ptCount val="1"/>
                <c:pt idx="0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345472"/>
        <c:axId val="158498816"/>
      </c:barChart>
      <c:catAx>
        <c:axId val="158345472"/>
        <c:scaling>
          <c:orientation val="minMax"/>
        </c:scaling>
        <c:delete val="1"/>
        <c:axPos val="l"/>
        <c:majorTickMark val="out"/>
        <c:minorTickMark val="none"/>
        <c:tickLblPos val="nextTo"/>
        <c:crossAx val="158498816"/>
        <c:crosses val="autoZero"/>
        <c:auto val="1"/>
        <c:lblAlgn val="ctr"/>
        <c:lblOffset val="100"/>
        <c:noMultiLvlLbl val="0"/>
      </c:catAx>
      <c:valAx>
        <c:axId val="158498816"/>
        <c:scaling>
          <c:orientation val="minMax"/>
          <c:max val="100"/>
          <c:min val="0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1583454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63" footer="0.3149606200000016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16550581771914E-2"/>
          <c:y val="0.17910447761194029"/>
          <c:w val="0.86766689440075973"/>
          <c:h val="0.32772358679045943"/>
        </c:manualLayout>
      </c:layout>
      <c:barChart>
        <c:barDir val="bar"/>
        <c:grouping val="clustered"/>
        <c:varyColors val="0"/>
        <c:ser>
          <c:idx val="0"/>
          <c:order val="0"/>
          <c:tx>
            <c:v>Perfil Acadêmico</c:v>
          </c:tx>
          <c:spPr>
            <a:solidFill>
              <a:srgbClr val="FF6699"/>
            </a:solidFill>
            <a:ln>
              <a:solidFill>
                <a:srgbClr val="FF6699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4"/>
              <c:pt idx="0">
                <c:v>ÍNDICE  MÉDIO OBTIDO - PERFIL ACADEMICO 0 0 0</c:v>
              </c:pt>
              <c:pt idx="1">
                <c:v>0 0 0 0</c:v>
              </c:pt>
              <c:pt idx="2">
                <c:v>0 0 0 0</c:v>
              </c:pt>
              <c:pt idx="3">
                <c:v>0 0 0 %</c:v>
              </c:pt>
            </c:strLit>
          </c:cat>
          <c:val>
            <c:numRef>
              <c:f>'B-HU-011'!$K$13</c:f>
              <c:numCache>
                <c:formatCode>0.00</c:formatCode>
                <c:ptCount val="1"/>
                <c:pt idx="0">
                  <c:v>35.714285714285715</c:v>
                </c:pt>
              </c:numCache>
            </c:numRef>
          </c:val>
        </c:ser>
        <c:ser>
          <c:idx val="1"/>
          <c:order val="1"/>
          <c:tx>
            <c:v>Perfil Profissional</c:v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'B-HU-011'!$E$13</c:f>
              <c:numCache>
                <c:formatCode>0.00</c:formatCode>
                <c:ptCount val="1"/>
                <c:pt idx="0">
                  <c:v>64.285714285714292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12000"/>
        <c:axId val="161713536"/>
      </c:barChart>
      <c:catAx>
        <c:axId val="161712000"/>
        <c:scaling>
          <c:orientation val="minMax"/>
        </c:scaling>
        <c:delete val="1"/>
        <c:axPos val="l"/>
        <c:majorTickMark val="out"/>
        <c:minorTickMark val="none"/>
        <c:tickLblPos val="nextTo"/>
        <c:crossAx val="161713536"/>
        <c:crosses val="autoZero"/>
        <c:auto val="1"/>
        <c:lblAlgn val="ctr"/>
        <c:lblOffset val="100"/>
        <c:noMultiLvlLbl val="0"/>
      </c:catAx>
      <c:valAx>
        <c:axId val="161713536"/>
        <c:scaling>
          <c:orientation val="minMax"/>
          <c:max val="100"/>
          <c:min val="0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161712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63" footer="0.3149606200000016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16550581771914E-2"/>
          <c:y val="0.17910447761194029"/>
          <c:w val="0.86766689440075973"/>
          <c:h val="0.32772358679045943"/>
        </c:manualLayout>
      </c:layout>
      <c:barChart>
        <c:barDir val="bar"/>
        <c:grouping val="clustered"/>
        <c:varyColors val="0"/>
        <c:ser>
          <c:idx val="0"/>
          <c:order val="0"/>
          <c:tx>
            <c:v>Perfil Acadêmico</c:v>
          </c:tx>
          <c:spPr>
            <a:solidFill>
              <a:srgbClr val="FF6699"/>
            </a:solidFill>
            <a:ln>
              <a:solidFill>
                <a:srgbClr val="FF6699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4"/>
              <c:pt idx="0">
                <c:v>ÍNDICE  MÉDIO OBTIDO - PERFIL ACADEMICO 0 0 0</c:v>
              </c:pt>
              <c:pt idx="1">
                <c:v>0 0 0 0</c:v>
              </c:pt>
              <c:pt idx="2">
                <c:v>0 0 0 0</c:v>
              </c:pt>
              <c:pt idx="3">
                <c:v>0 0 0 %</c:v>
              </c:pt>
            </c:strLit>
          </c:cat>
          <c:val>
            <c:numRef>
              <c:f>'B-HU-012'!$K$13</c:f>
              <c:numCache>
                <c:formatCode>0.00</c:formatCode>
                <c:ptCount val="1"/>
                <c:pt idx="0">
                  <c:v>65.06849315068493</c:v>
                </c:pt>
              </c:numCache>
            </c:numRef>
          </c:val>
        </c:ser>
        <c:ser>
          <c:idx val="1"/>
          <c:order val="1"/>
          <c:tx>
            <c:v>Perfil Profissional</c:v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'B-HU-012'!$E$13</c:f>
              <c:numCache>
                <c:formatCode>0.00</c:formatCode>
                <c:ptCount val="1"/>
                <c:pt idx="0">
                  <c:v>34.93150684931507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96576"/>
        <c:axId val="162298880"/>
      </c:barChart>
      <c:catAx>
        <c:axId val="162296576"/>
        <c:scaling>
          <c:orientation val="minMax"/>
        </c:scaling>
        <c:delete val="1"/>
        <c:axPos val="l"/>
        <c:majorTickMark val="out"/>
        <c:minorTickMark val="none"/>
        <c:tickLblPos val="nextTo"/>
        <c:crossAx val="162298880"/>
        <c:crosses val="autoZero"/>
        <c:auto val="1"/>
        <c:lblAlgn val="ctr"/>
        <c:lblOffset val="100"/>
        <c:noMultiLvlLbl val="0"/>
      </c:catAx>
      <c:valAx>
        <c:axId val="162298880"/>
        <c:scaling>
          <c:orientation val="minMax"/>
          <c:max val="100"/>
          <c:min val="0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1622965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63" footer="0.3149606200000016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3.8912648209707953E-2"/>
          <c:y val="0.12664424103274841"/>
          <c:w val="0.91946644446023118"/>
          <c:h val="0.66286385590958208"/>
        </c:manualLayout>
      </c:layout>
      <c:barChart>
        <c:barDir val="col"/>
        <c:grouping val="clustered"/>
        <c:varyColors val="0"/>
        <c:ser>
          <c:idx val="0"/>
          <c:order val="0"/>
          <c:tx>
            <c:v>Anos de Estudo Formativo</c:v>
          </c:tx>
          <c:invertIfNegative val="0"/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strRef>
              <c:f>COLBHU!$A$20:$A$81</c:f>
              <c:strCache>
                <c:ptCount val="14"/>
                <c:pt idx="0">
                  <c:v>B-HU-001</c:v>
                </c:pt>
                <c:pt idx="1">
                  <c:v>B-HU-002</c:v>
                </c:pt>
                <c:pt idx="2">
                  <c:v>B-HU-003</c:v>
                </c:pt>
                <c:pt idx="3">
                  <c:v>B-HU-004</c:v>
                </c:pt>
                <c:pt idx="4">
                  <c:v>B-HU-005</c:v>
                </c:pt>
                <c:pt idx="5">
                  <c:v>B-HU-006</c:v>
                </c:pt>
                <c:pt idx="6">
                  <c:v>B-HU-007</c:v>
                </c:pt>
                <c:pt idx="7">
                  <c:v>B-HU-008</c:v>
                </c:pt>
                <c:pt idx="8">
                  <c:v>B-HU-009</c:v>
                </c:pt>
                <c:pt idx="9">
                  <c:v>B-HU-010</c:v>
                </c:pt>
                <c:pt idx="10">
                  <c:v>B-HU-011</c:v>
                </c:pt>
                <c:pt idx="11">
                  <c:v>B-HU-012</c:v>
                </c:pt>
                <c:pt idx="12">
                  <c:v>B-HU-013</c:v>
                </c:pt>
                <c:pt idx="13">
                  <c:v>B-HU-014</c:v>
                </c:pt>
              </c:strCache>
            </c:strRef>
          </c:cat>
          <c:val>
            <c:numRef>
              <c:f>COLBHU!$D$20:$D$81</c:f>
              <c:numCache>
                <c:formatCode>General</c:formatCode>
                <c:ptCount val="62"/>
                <c:pt idx="0">
                  <c:v>19</c:v>
                </c:pt>
                <c:pt idx="1">
                  <c:v>21</c:v>
                </c:pt>
                <c:pt idx="2">
                  <c:v>24</c:v>
                </c:pt>
                <c:pt idx="3" formatCode="0">
                  <c:v>23</c:v>
                </c:pt>
                <c:pt idx="4" formatCode="0">
                  <c:v>23</c:v>
                </c:pt>
                <c:pt idx="5" formatCode="0">
                  <c:v>18</c:v>
                </c:pt>
                <c:pt idx="6" formatCode="0">
                  <c:v>22</c:v>
                </c:pt>
                <c:pt idx="7" formatCode="0">
                  <c:v>17</c:v>
                </c:pt>
                <c:pt idx="8" formatCode="0">
                  <c:v>20</c:v>
                </c:pt>
                <c:pt idx="9" formatCode="0">
                  <c:v>0</c:v>
                </c:pt>
                <c:pt idx="10" formatCode="0">
                  <c:v>21</c:v>
                </c:pt>
                <c:pt idx="11" formatCode="0">
                  <c:v>26</c:v>
                </c:pt>
                <c:pt idx="12" formatCode="0">
                  <c:v>21</c:v>
                </c:pt>
                <c:pt idx="13" formatCode="0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112896"/>
        <c:axId val="128116224"/>
      </c:barChart>
      <c:catAx>
        <c:axId val="12811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28116224"/>
        <c:crosses val="autoZero"/>
        <c:auto val="1"/>
        <c:lblAlgn val="ctr"/>
        <c:lblOffset val="100"/>
        <c:noMultiLvlLbl val="0"/>
      </c:catAx>
      <c:valAx>
        <c:axId val="128116224"/>
        <c:scaling>
          <c:orientation val="minMax"/>
          <c:max val="3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1128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91" footer="0.3149606200000019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16550581771914E-2"/>
          <c:y val="0.17910447761194029"/>
          <c:w val="0.86766689440075973"/>
          <c:h val="0.32772358679045943"/>
        </c:manualLayout>
      </c:layout>
      <c:barChart>
        <c:barDir val="bar"/>
        <c:grouping val="clustered"/>
        <c:varyColors val="0"/>
        <c:ser>
          <c:idx val="0"/>
          <c:order val="0"/>
          <c:tx>
            <c:v>Perfil Acadêmico</c:v>
          </c:tx>
          <c:spPr>
            <a:solidFill>
              <a:srgbClr val="FF6699"/>
            </a:solidFill>
            <a:ln>
              <a:solidFill>
                <a:srgbClr val="FF6699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4"/>
              <c:pt idx="0">
                <c:v>ÍNDICE  MÉDIO OBTIDO - PERFIL ACADEMICO 0 0 0</c:v>
              </c:pt>
              <c:pt idx="1">
                <c:v>0 0 0 0</c:v>
              </c:pt>
              <c:pt idx="2">
                <c:v>0 0 0 0</c:v>
              </c:pt>
              <c:pt idx="3">
                <c:v>0 0 0 %</c:v>
              </c:pt>
            </c:strLit>
          </c:cat>
          <c:val>
            <c:numRef>
              <c:f>'B-HU-013'!$K$13</c:f>
              <c:numCache>
                <c:formatCode>0.00</c:formatCode>
                <c:ptCount val="1"/>
                <c:pt idx="0">
                  <c:v>69.512195121951223</c:v>
                </c:pt>
              </c:numCache>
            </c:numRef>
          </c:val>
        </c:ser>
        <c:ser>
          <c:idx val="1"/>
          <c:order val="1"/>
          <c:tx>
            <c:v>Perfil Profissional</c:v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'B-HU-013'!$E$13</c:f>
              <c:numCache>
                <c:formatCode>0.00</c:formatCode>
                <c:ptCount val="1"/>
                <c:pt idx="0">
                  <c:v>30.487804878048781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052928"/>
        <c:axId val="163162752"/>
      </c:barChart>
      <c:catAx>
        <c:axId val="163052928"/>
        <c:scaling>
          <c:orientation val="minMax"/>
        </c:scaling>
        <c:delete val="1"/>
        <c:axPos val="l"/>
        <c:majorTickMark val="out"/>
        <c:minorTickMark val="none"/>
        <c:tickLblPos val="nextTo"/>
        <c:crossAx val="163162752"/>
        <c:crosses val="autoZero"/>
        <c:auto val="1"/>
        <c:lblAlgn val="ctr"/>
        <c:lblOffset val="100"/>
        <c:noMultiLvlLbl val="0"/>
      </c:catAx>
      <c:valAx>
        <c:axId val="163162752"/>
        <c:scaling>
          <c:orientation val="minMax"/>
          <c:max val="100"/>
          <c:min val="0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163052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63" footer="0.3149606200000016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16550581771914E-2"/>
          <c:y val="0.17910447761194029"/>
          <c:w val="0.86766689440075973"/>
          <c:h val="0.32772358679045943"/>
        </c:manualLayout>
      </c:layout>
      <c:barChart>
        <c:barDir val="bar"/>
        <c:grouping val="clustered"/>
        <c:varyColors val="0"/>
        <c:ser>
          <c:idx val="0"/>
          <c:order val="0"/>
          <c:tx>
            <c:v>Perfil Acadêmico</c:v>
          </c:tx>
          <c:spPr>
            <a:solidFill>
              <a:srgbClr val="FF6699"/>
            </a:solidFill>
            <a:ln>
              <a:solidFill>
                <a:srgbClr val="FF6699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4"/>
              <c:pt idx="0">
                <c:v>ÍNDICE  MÉDIO OBTIDO - PERFIL ACADEMICO 0 0 0</c:v>
              </c:pt>
              <c:pt idx="1">
                <c:v>0 0 0 0</c:v>
              </c:pt>
              <c:pt idx="2">
                <c:v>0 0 0 0</c:v>
              </c:pt>
              <c:pt idx="3">
                <c:v>0 0 0 %</c:v>
              </c:pt>
            </c:strLit>
          </c:cat>
          <c:val>
            <c:numRef>
              <c:f>'B-HU-014'!$K$13</c:f>
              <c:numCache>
                <c:formatCode>0.00</c:formatCode>
                <c:ptCount val="1"/>
                <c:pt idx="0">
                  <c:v>40.776699029126213</c:v>
                </c:pt>
              </c:numCache>
            </c:numRef>
          </c:val>
        </c:ser>
        <c:ser>
          <c:idx val="1"/>
          <c:order val="1"/>
          <c:tx>
            <c:v>Perfil Profissional</c:v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'B-HU-014'!$E$13</c:f>
              <c:numCache>
                <c:formatCode>0.00</c:formatCode>
                <c:ptCount val="1"/>
                <c:pt idx="0">
                  <c:v>59.223300970873787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786368"/>
        <c:axId val="165787904"/>
      </c:barChart>
      <c:catAx>
        <c:axId val="165786368"/>
        <c:scaling>
          <c:orientation val="minMax"/>
        </c:scaling>
        <c:delete val="1"/>
        <c:axPos val="l"/>
        <c:majorTickMark val="out"/>
        <c:minorTickMark val="none"/>
        <c:tickLblPos val="nextTo"/>
        <c:crossAx val="165787904"/>
        <c:crosses val="autoZero"/>
        <c:auto val="1"/>
        <c:lblAlgn val="ctr"/>
        <c:lblOffset val="100"/>
        <c:noMultiLvlLbl val="0"/>
      </c:catAx>
      <c:valAx>
        <c:axId val="165787904"/>
        <c:scaling>
          <c:orientation val="minMax"/>
          <c:max val="100"/>
          <c:min val="0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1657863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63" footer="0.3149606200000016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85012587712262E-2"/>
          <c:y val="0.12812138208751303"/>
          <c:w val="0.9071075044190906"/>
          <c:h val="0.6785856562450292"/>
        </c:manualLayout>
      </c:layout>
      <c:barChart>
        <c:barDir val="col"/>
        <c:grouping val="clustered"/>
        <c:varyColors val="0"/>
        <c:ser>
          <c:idx val="0"/>
          <c:order val="0"/>
          <c:tx>
            <c:v>Perfil Profissional</c:v>
          </c:tx>
          <c:invertIfNegative val="0"/>
          <c:cat>
            <c:strRef>
              <c:f>COLBHU!$A$20:$A$81</c:f>
              <c:strCache>
                <c:ptCount val="14"/>
                <c:pt idx="0">
                  <c:v>B-HU-001</c:v>
                </c:pt>
                <c:pt idx="1">
                  <c:v>B-HU-002</c:v>
                </c:pt>
                <c:pt idx="2">
                  <c:v>B-HU-003</c:v>
                </c:pt>
                <c:pt idx="3">
                  <c:v>B-HU-004</c:v>
                </c:pt>
                <c:pt idx="4">
                  <c:v>B-HU-005</c:v>
                </c:pt>
                <c:pt idx="5">
                  <c:v>B-HU-006</c:v>
                </c:pt>
                <c:pt idx="6">
                  <c:v>B-HU-007</c:v>
                </c:pt>
                <c:pt idx="7">
                  <c:v>B-HU-008</c:v>
                </c:pt>
                <c:pt idx="8">
                  <c:v>B-HU-009</c:v>
                </c:pt>
                <c:pt idx="9">
                  <c:v>B-HU-010</c:v>
                </c:pt>
                <c:pt idx="10">
                  <c:v>B-HU-011</c:v>
                </c:pt>
                <c:pt idx="11">
                  <c:v>B-HU-012</c:v>
                </c:pt>
                <c:pt idx="12">
                  <c:v>B-HU-013</c:v>
                </c:pt>
                <c:pt idx="13">
                  <c:v>B-HU-014</c:v>
                </c:pt>
              </c:strCache>
            </c:strRef>
          </c:cat>
          <c:val>
            <c:numRef>
              <c:f>COLBHU!$B$20:$B$81</c:f>
              <c:numCache>
                <c:formatCode>0.00</c:formatCode>
                <c:ptCount val="62"/>
                <c:pt idx="0">
                  <c:v>17.80821917808219</c:v>
                </c:pt>
                <c:pt idx="1">
                  <c:v>24.365482233502537</c:v>
                </c:pt>
                <c:pt idx="2">
                  <c:v>40.17094017094017</c:v>
                </c:pt>
                <c:pt idx="3">
                  <c:v>15.596330275229358</c:v>
                </c:pt>
                <c:pt idx="4">
                  <c:v>50.735294117647058</c:v>
                </c:pt>
                <c:pt idx="5">
                  <c:v>63.022508038585208</c:v>
                </c:pt>
                <c:pt idx="6">
                  <c:v>38.255033557046978</c:v>
                </c:pt>
                <c:pt idx="7">
                  <c:v>46.236559139784944</c:v>
                </c:pt>
                <c:pt idx="8">
                  <c:v>20</c:v>
                </c:pt>
                <c:pt idx="9">
                  <c:v>80</c:v>
                </c:pt>
                <c:pt idx="10">
                  <c:v>64.285714285714292</c:v>
                </c:pt>
                <c:pt idx="11">
                  <c:v>34.93150684931507</c:v>
                </c:pt>
                <c:pt idx="12">
                  <c:v>30.487804878048781</c:v>
                </c:pt>
                <c:pt idx="13">
                  <c:v>59.223300970873787</c:v>
                </c:pt>
              </c:numCache>
            </c:numRef>
          </c:val>
        </c:ser>
        <c:ser>
          <c:idx val="1"/>
          <c:order val="1"/>
          <c:tx>
            <c:v>Perfil Acadêmico</c:v>
          </c:tx>
          <c:invertIfNegative val="0"/>
          <c:cat>
            <c:strRef>
              <c:f>COLBHU!$A$20:$A$81</c:f>
              <c:strCache>
                <c:ptCount val="14"/>
                <c:pt idx="0">
                  <c:v>B-HU-001</c:v>
                </c:pt>
                <c:pt idx="1">
                  <c:v>B-HU-002</c:v>
                </c:pt>
                <c:pt idx="2">
                  <c:v>B-HU-003</c:v>
                </c:pt>
                <c:pt idx="3">
                  <c:v>B-HU-004</c:v>
                </c:pt>
                <c:pt idx="4">
                  <c:v>B-HU-005</c:v>
                </c:pt>
                <c:pt idx="5">
                  <c:v>B-HU-006</c:v>
                </c:pt>
                <c:pt idx="6">
                  <c:v>B-HU-007</c:v>
                </c:pt>
                <c:pt idx="7">
                  <c:v>B-HU-008</c:v>
                </c:pt>
                <c:pt idx="8">
                  <c:v>B-HU-009</c:v>
                </c:pt>
                <c:pt idx="9">
                  <c:v>B-HU-010</c:v>
                </c:pt>
                <c:pt idx="10">
                  <c:v>B-HU-011</c:v>
                </c:pt>
                <c:pt idx="11">
                  <c:v>B-HU-012</c:v>
                </c:pt>
                <c:pt idx="12">
                  <c:v>B-HU-013</c:v>
                </c:pt>
                <c:pt idx="13">
                  <c:v>B-HU-014</c:v>
                </c:pt>
              </c:strCache>
            </c:strRef>
          </c:cat>
          <c:val>
            <c:numRef>
              <c:f>COLBHU!$C$20:$C$81</c:f>
              <c:numCache>
                <c:formatCode>0.00</c:formatCode>
                <c:ptCount val="62"/>
                <c:pt idx="0">
                  <c:v>82.191780821917803</c:v>
                </c:pt>
                <c:pt idx="1">
                  <c:v>75.634517766497467</c:v>
                </c:pt>
                <c:pt idx="2">
                  <c:v>59.82905982905983</c:v>
                </c:pt>
                <c:pt idx="3">
                  <c:v>84.403669724770637</c:v>
                </c:pt>
                <c:pt idx="4">
                  <c:v>49.264705882352942</c:v>
                </c:pt>
                <c:pt idx="5">
                  <c:v>36.977491961414792</c:v>
                </c:pt>
                <c:pt idx="6">
                  <c:v>61.744966442953022</c:v>
                </c:pt>
                <c:pt idx="7">
                  <c:v>53.763440860215056</c:v>
                </c:pt>
                <c:pt idx="8">
                  <c:v>80</c:v>
                </c:pt>
                <c:pt idx="9">
                  <c:v>20</c:v>
                </c:pt>
                <c:pt idx="10">
                  <c:v>35.714285714285715</c:v>
                </c:pt>
                <c:pt idx="11">
                  <c:v>65.06849315068493</c:v>
                </c:pt>
                <c:pt idx="12">
                  <c:v>69.512195121951223</c:v>
                </c:pt>
                <c:pt idx="13">
                  <c:v>40.776699029126213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658304"/>
        <c:axId val="134661632"/>
      </c:barChart>
      <c:catAx>
        <c:axId val="134658304"/>
        <c:scaling>
          <c:orientation val="minMax"/>
        </c:scaling>
        <c:delete val="0"/>
        <c:axPos val="b"/>
        <c:majorTickMark val="out"/>
        <c:minorTickMark val="none"/>
        <c:tickLblPos val="nextTo"/>
        <c:crossAx val="134661632"/>
        <c:crosses val="autoZero"/>
        <c:auto val="1"/>
        <c:lblAlgn val="ctr"/>
        <c:lblOffset val="100"/>
        <c:noMultiLvlLbl val="0"/>
      </c:catAx>
      <c:valAx>
        <c:axId val="134661632"/>
        <c:scaling>
          <c:orientation val="minMax"/>
          <c:max val="10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4658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91" footer="0.3149606200000019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Pontuação - Formação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71741032370933E-2"/>
          <c:y val="0.13835718361291796"/>
          <c:w val="0.87483542235792244"/>
          <c:h val="0.63017710829624551"/>
        </c:manualLayout>
      </c:layout>
      <c:barChart>
        <c:barDir val="col"/>
        <c:grouping val="clustered"/>
        <c:varyColors val="0"/>
        <c:ser>
          <c:idx val="0"/>
          <c:order val="0"/>
          <c:tx>
            <c:v>Formação Acadêmica</c:v>
          </c:tx>
          <c:invertIfNegative val="0"/>
          <c:cat>
            <c:strRef>
              <c:f>COLBHU!$A$20:$A$81</c:f>
              <c:strCache>
                <c:ptCount val="14"/>
                <c:pt idx="0">
                  <c:v>B-HU-001</c:v>
                </c:pt>
                <c:pt idx="1">
                  <c:v>B-HU-002</c:v>
                </c:pt>
                <c:pt idx="2">
                  <c:v>B-HU-003</c:v>
                </c:pt>
                <c:pt idx="3">
                  <c:v>B-HU-004</c:v>
                </c:pt>
                <c:pt idx="4">
                  <c:v>B-HU-005</c:v>
                </c:pt>
                <c:pt idx="5">
                  <c:v>B-HU-006</c:v>
                </c:pt>
                <c:pt idx="6">
                  <c:v>B-HU-007</c:v>
                </c:pt>
                <c:pt idx="7">
                  <c:v>B-HU-008</c:v>
                </c:pt>
                <c:pt idx="8">
                  <c:v>B-HU-009</c:v>
                </c:pt>
                <c:pt idx="9">
                  <c:v>B-HU-010</c:v>
                </c:pt>
                <c:pt idx="10">
                  <c:v>B-HU-011</c:v>
                </c:pt>
                <c:pt idx="11">
                  <c:v>B-HU-012</c:v>
                </c:pt>
                <c:pt idx="12">
                  <c:v>B-HU-013</c:v>
                </c:pt>
                <c:pt idx="13">
                  <c:v>B-HU-014</c:v>
                </c:pt>
              </c:strCache>
            </c:strRef>
          </c:cat>
          <c:val>
            <c:numRef>
              <c:f>COLBHU!$E$20:$E$81</c:f>
              <c:numCache>
                <c:formatCode>General</c:formatCode>
                <c:ptCount val="62"/>
                <c:pt idx="0">
                  <c:v>18</c:v>
                </c:pt>
                <c:pt idx="1">
                  <c:v>27</c:v>
                </c:pt>
                <c:pt idx="2">
                  <c:v>44</c:v>
                </c:pt>
                <c:pt idx="3" formatCode="0">
                  <c:v>56</c:v>
                </c:pt>
                <c:pt idx="4" formatCode="0">
                  <c:v>14</c:v>
                </c:pt>
                <c:pt idx="5" formatCode="0">
                  <c:v>18</c:v>
                </c:pt>
                <c:pt idx="6" formatCode="0">
                  <c:v>42</c:v>
                </c:pt>
                <c:pt idx="7" formatCode="0">
                  <c:v>18</c:v>
                </c:pt>
                <c:pt idx="8" formatCode="0">
                  <c:v>27</c:v>
                </c:pt>
                <c:pt idx="9" formatCode="0">
                  <c:v>18</c:v>
                </c:pt>
                <c:pt idx="10" formatCode="0">
                  <c:v>24</c:v>
                </c:pt>
                <c:pt idx="11" formatCode="0">
                  <c:v>56</c:v>
                </c:pt>
                <c:pt idx="12" formatCode="0">
                  <c:v>44</c:v>
                </c:pt>
                <c:pt idx="13" formatCode="0">
                  <c:v>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512448"/>
        <c:axId val="135515520"/>
      </c:barChart>
      <c:catAx>
        <c:axId val="135512448"/>
        <c:scaling>
          <c:orientation val="minMax"/>
        </c:scaling>
        <c:delete val="0"/>
        <c:axPos val="b"/>
        <c:majorTickMark val="out"/>
        <c:minorTickMark val="none"/>
        <c:tickLblPos val="nextTo"/>
        <c:crossAx val="135515520"/>
        <c:crosses val="autoZero"/>
        <c:auto val="1"/>
        <c:lblAlgn val="ctr"/>
        <c:lblOffset val="100"/>
        <c:noMultiLvlLbl val="0"/>
      </c:catAx>
      <c:valAx>
        <c:axId val="13551552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5124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91" footer="0.3149606200000019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Experiência Atividade Fim</c:v>
          </c:tx>
          <c:invertIfNegative val="0"/>
          <c:cat>
            <c:strRef>
              <c:f>COLBHU!$A$20:$A$81</c:f>
              <c:strCache>
                <c:ptCount val="14"/>
                <c:pt idx="0">
                  <c:v>B-HU-001</c:v>
                </c:pt>
                <c:pt idx="1">
                  <c:v>B-HU-002</c:v>
                </c:pt>
                <c:pt idx="2">
                  <c:v>B-HU-003</c:v>
                </c:pt>
                <c:pt idx="3">
                  <c:v>B-HU-004</c:v>
                </c:pt>
                <c:pt idx="4">
                  <c:v>B-HU-005</c:v>
                </c:pt>
                <c:pt idx="5">
                  <c:v>B-HU-006</c:v>
                </c:pt>
                <c:pt idx="6">
                  <c:v>B-HU-007</c:v>
                </c:pt>
                <c:pt idx="7">
                  <c:v>B-HU-008</c:v>
                </c:pt>
                <c:pt idx="8">
                  <c:v>B-HU-009</c:v>
                </c:pt>
                <c:pt idx="9">
                  <c:v>B-HU-010</c:v>
                </c:pt>
                <c:pt idx="10">
                  <c:v>B-HU-011</c:v>
                </c:pt>
                <c:pt idx="11">
                  <c:v>B-HU-012</c:v>
                </c:pt>
                <c:pt idx="12">
                  <c:v>B-HU-013</c:v>
                </c:pt>
                <c:pt idx="13">
                  <c:v>B-HU-014</c:v>
                </c:pt>
              </c:strCache>
            </c:strRef>
          </c:cat>
          <c:val>
            <c:numRef>
              <c:f>COLBHU!$G$20:$G$81</c:f>
              <c:numCache>
                <c:formatCode>General</c:formatCode>
                <c:ptCount val="62"/>
                <c:pt idx="0">
                  <c:v>6</c:v>
                </c:pt>
                <c:pt idx="1">
                  <c:v>6</c:v>
                </c:pt>
                <c:pt idx="2">
                  <c:v>22</c:v>
                </c:pt>
                <c:pt idx="3" formatCode="0">
                  <c:v>0</c:v>
                </c:pt>
                <c:pt idx="4" formatCode="0">
                  <c:v>68</c:v>
                </c:pt>
                <c:pt idx="5" formatCode="0">
                  <c:v>89</c:v>
                </c:pt>
                <c:pt idx="6" formatCode="0">
                  <c:v>18</c:v>
                </c:pt>
                <c:pt idx="7" formatCode="0">
                  <c:v>0</c:v>
                </c:pt>
                <c:pt idx="8" formatCode="0">
                  <c:v>5</c:v>
                </c:pt>
                <c:pt idx="9" formatCode="0">
                  <c:v>9</c:v>
                </c:pt>
                <c:pt idx="10" formatCode="0">
                  <c:v>20</c:v>
                </c:pt>
                <c:pt idx="11" formatCode="0">
                  <c:v>23</c:v>
                </c:pt>
                <c:pt idx="12" formatCode="0">
                  <c:v>0</c:v>
                </c:pt>
                <c:pt idx="13" formatCode="0">
                  <c:v>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109056"/>
        <c:axId val="136229632"/>
      </c:barChart>
      <c:catAx>
        <c:axId val="136109056"/>
        <c:scaling>
          <c:orientation val="minMax"/>
        </c:scaling>
        <c:delete val="0"/>
        <c:axPos val="b"/>
        <c:majorTickMark val="out"/>
        <c:minorTickMark val="none"/>
        <c:tickLblPos val="nextTo"/>
        <c:crossAx val="136229632"/>
        <c:crosses val="autoZero"/>
        <c:auto val="1"/>
        <c:lblAlgn val="ctr"/>
        <c:lblOffset val="100"/>
        <c:noMultiLvlLbl val="0"/>
      </c:catAx>
      <c:valAx>
        <c:axId val="136229632"/>
        <c:scaling>
          <c:orientation val="minMax"/>
          <c:max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1090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91" footer="0.3149606200000019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Pontuação - Formação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Formação Complementar</c:v>
          </c:tx>
          <c:invertIfNegative val="0"/>
          <c:cat>
            <c:strRef>
              <c:f>COLBHU!$A$20:$A$81</c:f>
              <c:strCache>
                <c:ptCount val="14"/>
                <c:pt idx="0">
                  <c:v>B-HU-001</c:v>
                </c:pt>
                <c:pt idx="1">
                  <c:v>B-HU-002</c:v>
                </c:pt>
                <c:pt idx="2">
                  <c:v>B-HU-003</c:v>
                </c:pt>
                <c:pt idx="3">
                  <c:v>B-HU-004</c:v>
                </c:pt>
                <c:pt idx="4">
                  <c:v>B-HU-005</c:v>
                </c:pt>
                <c:pt idx="5">
                  <c:v>B-HU-006</c:v>
                </c:pt>
                <c:pt idx="6">
                  <c:v>B-HU-007</c:v>
                </c:pt>
                <c:pt idx="7">
                  <c:v>B-HU-008</c:v>
                </c:pt>
                <c:pt idx="8">
                  <c:v>B-HU-009</c:v>
                </c:pt>
                <c:pt idx="9">
                  <c:v>B-HU-010</c:v>
                </c:pt>
                <c:pt idx="10">
                  <c:v>B-HU-011</c:v>
                </c:pt>
                <c:pt idx="11">
                  <c:v>B-HU-012</c:v>
                </c:pt>
                <c:pt idx="12">
                  <c:v>B-HU-013</c:v>
                </c:pt>
                <c:pt idx="13">
                  <c:v>B-HU-014</c:v>
                </c:pt>
              </c:strCache>
            </c:strRef>
          </c:cat>
          <c:val>
            <c:numRef>
              <c:f>COLBHU!$F$20:$F$81</c:f>
              <c:numCache>
                <c:formatCode>General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18</c:v>
                </c:pt>
                <c:pt idx="7" formatCode="0">
                  <c:v>36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42</c:v>
                </c:pt>
                <c:pt idx="11" formatCode="0">
                  <c:v>40</c:v>
                </c:pt>
                <c:pt idx="12" formatCode="0">
                  <c:v>0</c:v>
                </c:pt>
                <c:pt idx="13" formatCode="0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463872"/>
        <c:axId val="136465408"/>
      </c:barChart>
      <c:catAx>
        <c:axId val="136463872"/>
        <c:scaling>
          <c:orientation val="minMax"/>
        </c:scaling>
        <c:delete val="0"/>
        <c:axPos val="b"/>
        <c:majorTickMark val="out"/>
        <c:minorTickMark val="none"/>
        <c:tickLblPos val="nextTo"/>
        <c:crossAx val="136465408"/>
        <c:crosses val="autoZero"/>
        <c:auto val="1"/>
        <c:lblAlgn val="ctr"/>
        <c:lblOffset val="100"/>
        <c:noMultiLvlLbl val="0"/>
      </c:catAx>
      <c:valAx>
        <c:axId val="136465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463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91" footer="0.3149606200000019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Experiência Atividade Acadêmica</c:v>
          </c:tx>
          <c:invertIfNegative val="0"/>
          <c:cat>
            <c:strRef>
              <c:f>COLBHU!$A$20:$A$81</c:f>
              <c:strCache>
                <c:ptCount val="14"/>
                <c:pt idx="0">
                  <c:v>B-HU-001</c:v>
                </c:pt>
                <c:pt idx="1">
                  <c:v>B-HU-002</c:v>
                </c:pt>
                <c:pt idx="2">
                  <c:v>B-HU-003</c:v>
                </c:pt>
                <c:pt idx="3">
                  <c:v>B-HU-004</c:v>
                </c:pt>
                <c:pt idx="4">
                  <c:v>B-HU-005</c:v>
                </c:pt>
                <c:pt idx="5">
                  <c:v>B-HU-006</c:v>
                </c:pt>
                <c:pt idx="6">
                  <c:v>B-HU-007</c:v>
                </c:pt>
                <c:pt idx="7">
                  <c:v>B-HU-008</c:v>
                </c:pt>
                <c:pt idx="8">
                  <c:v>B-HU-009</c:v>
                </c:pt>
                <c:pt idx="9">
                  <c:v>B-HU-010</c:v>
                </c:pt>
                <c:pt idx="10">
                  <c:v>B-HU-011</c:v>
                </c:pt>
                <c:pt idx="11">
                  <c:v>B-HU-012</c:v>
                </c:pt>
                <c:pt idx="12">
                  <c:v>B-HU-013</c:v>
                </c:pt>
                <c:pt idx="13">
                  <c:v>B-HU-014</c:v>
                </c:pt>
              </c:strCache>
            </c:strRef>
          </c:cat>
          <c:val>
            <c:numRef>
              <c:f>COLBHU!$H$20:$H$81</c:f>
              <c:numCache>
                <c:formatCode>General</c:formatCode>
                <c:ptCount val="62"/>
                <c:pt idx="0">
                  <c:v>12</c:v>
                </c:pt>
                <c:pt idx="1">
                  <c:v>11</c:v>
                </c:pt>
                <c:pt idx="2">
                  <c:v>15</c:v>
                </c:pt>
                <c:pt idx="3" formatCode="0">
                  <c:v>24</c:v>
                </c:pt>
                <c:pt idx="4" formatCode="0">
                  <c:v>37</c:v>
                </c:pt>
                <c:pt idx="5" formatCode="0">
                  <c:v>6</c:v>
                </c:pt>
                <c:pt idx="6" formatCode="0">
                  <c:v>28</c:v>
                </c:pt>
                <c:pt idx="7" formatCode="0">
                  <c:v>21</c:v>
                </c:pt>
                <c:pt idx="8" formatCode="0">
                  <c:v>18</c:v>
                </c:pt>
                <c:pt idx="9" formatCode="0">
                  <c:v>1</c:v>
                </c:pt>
                <c:pt idx="10" formatCode="0">
                  <c:v>5</c:v>
                </c:pt>
                <c:pt idx="11" formatCode="0">
                  <c:v>22</c:v>
                </c:pt>
                <c:pt idx="12" formatCode="0">
                  <c:v>11</c:v>
                </c:pt>
                <c:pt idx="13" formatCode="0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103232"/>
        <c:axId val="137118848"/>
      </c:barChart>
      <c:catAx>
        <c:axId val="137103232"/>
        <c:scaling>
          <c:orientation val="minMax"/>
        </c:scaling>
        <c:delete val="0"/>
        <c:axPos val="b"/>
        <c:majorTickMark val="out"/>
        <c:minorTickMark val="none"/>
        <c:tickLblPos val="nextTo"/>
        <c:crossAx val="137118848"/>
        <c:crosses val="autoZero"/>
        <c:auto val="1"/>
        <c:lblAlgn val="ctr"/>
        <c:lblOffset val="100"/>
        <c:noMultiLvlLbl val="0"/>
      </c:catAx>
      <c:valAx>
        <c:axId val="137118848"/>
        <c:scaling>
          <c:orientation val="minMax"/>
          <c:max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103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91" footer="0.3149606200000019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16550581771914E-2"/>
          <c:y val="0.17910447761194029"/>
          <c:w val="0.86766689440075973"/>
          <c:h val="0.32772358679045926"/>
        </c:manualLayout>
      </c:layout>
      <c:barChart>
        <c:barDir val="bar"/>
        <c:grouping val="clustered"/>
        <c:varyColors val="0"/>
        <c:ser>
          <c:idx val="0"/>
          <c:order val="0"/>
          <c:tx>
            <c:v>Perfil Acadêmico</c:v>
          </c:tx>
          <c:spPr>
            <a:solidFill>
              <a:srgbClr val="FF6699"/>
            </a:solidFill>
            <a:ln>
              <a:solidFill>
                <a:srgbClr val="FF6699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4"/>
              <c:pt idx="0">
                <c:v>ÍNDICE  MÉDIO OBTIDO - PERFIL ACADEMICO 0 0 0</c:v>
              </c:pt>
              <c:pt idx="1">
                <c:v>0 0 0 0</c:v>
              </c:pt>
              <c:pt idx="2">
                <c:v>0 0 0 0</c:v>
              </c:pt>
              <c:pt idx="3">
                <c:v>0 0 0 %</c:v>
              </c:pt>
            </c:strLit>
          </c:cat>
          <c:val>
            <c:numRef>
              <c:f>'B-HU-001'!$K$13</c:f>
              <c:numCache>
                <c:formatCode>0.00</c:formatCode>
                <c:ptCount val="1"/>
                <c:pt idx="0">
                  <c:v>82.191780821917803</c:v>
                </c:pt>
              </c:numCache>
            </c:numRef>
          </c:val>
        </c:ser>
        <c:ser>
          <c:idx val="1"/>
          <c:order val="1"/>
          <c:tx>
            <c:v>Perfil Profissional</c:v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'B-HU-001'!$E$13</c:f>
              <c:numCache>
                <c:formatCode>0.00</c:formatCode>
                <c:ptCount val="1"/>
                <c:pt idx="0">
                  <c:v>17.80821917808219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529856"/>
        <c:axId val="141531392"/>
      </c:barChart>
      <c:catAx>
        <c:axId val="141529856"/>
        <c:scaling>
          <c:orientation val="minMax"/>
        </c:scaling>
        <c:delete val="1"/>
        <c:axPos val="l"/>
        <c:majorTickMark val="out"/>
        <c:minorTickMark val="none"/>
        <c:tickLblPos val="nextTo"/>
        <c:crossAx val="141531392"/>
        <c:crosses val="autoZero"/>
        <c:auto val="1"/>
        <c:lblAlgn val="ctr"/>
        <c:lblOffset val="100"/>
        <c:noMultiLvlLbl val="0"/>
      </c:catAx>
      <c:valAx>
        <c:axId val="141531392"/>
        <c:scaling>
          <c:orientation val="minMax"/>
          <c:max val="100"/>
          <c:min val="0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1415298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16550581771914E-2"/>
          <c:y val="0.17910447761194029"/>
          <c:w val="0.86766689440075973"/>
          <c:h val="0.32772358679045943"/>
        </c:manualLayout>
      </c:layout>
      <c:barChart>
        <c:barDir val="bar"/>
        <c:grouping val="clustered"/>
        <c:varyColors val="0"/>
        <c:ser>
          <c:idx val="0"/>
          <c:order val="0"/>
          <c:tx>
            <c:v>Perfil Acadêmico</c:v>
          </c:tx>
          <c:spPr>
            <a:solidFill>
              <a:srgbClr val="FF6699"/>
            </a:solidFill>
            <a:ln>
              <a:solidFill>
                <a:srgbClr val="FF6699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4"/>
              <c:pt idx="0">
                <c:v>ÍNDICE  MÉDIO OBTIDO - PERFIL ACADEMICO 0 0 0</c:v>
              </c:pt>
              <c:pt idx="1">
                <c:v>0 0 0 0</c:v>
              </c:pt>
              <c:pt idx="2">
                <c:v>0 0 0 0</c:v>
              </c:pt>
              <c:pt idx="3">
                <c:v>0 0 0 %</c:v>
              </c:pt>
            </c:strLit>
          </c:cat>
          <c:val>
            <c:numRef>
              <c:f>'B-HU-002'!$K$13</c:f>
              <c:numCache>
                <c:formatCode>0.00</c:formatCode>
                <c:ptCount val="1"/>
                <c:pt idx="0">
                  <c:v>75.634517766497467</c:v>
                </c:pt>
              </c:numCache>
            </c:numRef>
          </c:val>
        </c:ser>
        <c:ser>
          <c:idx val="1"/>
          <c:order val="1"/>
          <c:tx>
            <c:v>Perfil Profissional</c:v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'B-HU-002'!$E$13</c:f>
              <c:numCache>
                <c:formatCode>0.00</c:formatCode>
                <c:ptCount val="1"/>
                <c:pt idx="0">
                  <c:v>24.365482233502537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727808"/>
        <c:axId val="142731136"/>
      </c:barChart>
      <c:catAx>
        <c:axId val="142727808"/>
        <c:scaling>
          <c:orientation val="minMax"/>
        </c:scaling>
        <c:delete val="1"/>
        <c:axPos val="l"/>
        <c:majorTickMark val="out"/>
        <c:minorTickMark val="none"/>
        <c:tickLblPos val="nextTo"/>
        <c:crossAx val="142731136"/>
        <c:crosses val="autoZero"/>
        <c:auto val="1"/>
        <c:lblAlgn val="ctr"/>
        <c:lblOffset val="100"/>
        <c:noMultiLvlLbl val="0"/>
      </c:catAx>
      <c:valAx>
        <c:axId val="142731136"/>
        <c:scaling>
          <c:orientation val="minMax"/>
          <c:max val="100"/>
          <c:min val="0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142727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63" footer="0.3149606200000016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600073</xdr:colOff>
      <xdr:row>1</xdr:row>
      <xdr:rowOff>57150</xdr:rowOff>
    </xdr:from>
    <xdr:to>
      <xdr:col>23</xdr:col>
      <xdr:colOff>295275</xdr:colOff>
      <xdr:row>8</xdr:row>
      <xdr:rowOff>28576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257175</xdr:colOff>
      <xdr:row>13</xdr:row>
      <xdr:rowOff>104775</xdr:rowOff>
    </xdr:from>
    <xdr:to>
      <xdr:col>17</xdr:col>
      <xdr:colOff>0</xdr:colOff>
      <xdr:row>13</xdr:row>
      <xdr:rowOff>104776</xdr:rowOff>
    </xdr:to>
    <xdr:cxnSp macro="">
      <xdr:nvCxnSpPr>
        <xdr:cNvPr id="3" name="Conector de seta reta 2"/>
        <xdr:cNvCxnSpPr/>
      </xdr:nvCxnSpPr>
      <xdr:spPr>
        <a:xfrm>
          <a:off x="10696575" y="2581275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257175</xdr:colOff>
      <xdr:row>5</xdr:row>
      <xdr:rowOff>28575</xdr:rowOff>
    </xdr:from>
    <xdr:to>
      <xdr:col>16</xdr:col>
      <xdr:colOff>257177</xdr:colOff>
      <xdr:row>13</xdr:row>
      <xdr:rowOff>123824</xdr:rowOff>
    </xdr:to>
    <xdr:cxnSp macro="">
      <xdr:nvCxnSpPr>
        <xdr:cNvPr id="4" name="Conector reto 3"/>
        <xdr:cNvCxnSpPr/>
      </xdr:nvCxnSpPr>
      <xdr:spPr>
        <a:xfrm rot="16200000" flipH="1">
          <a:off x="9891714" y="1795461"/>
          <a:ext cx="1609724" cy="2"/>
        </a:xfrm>
        <a:prstGeom prst="line">
          <a:avLst/>
        </a:prstGeom>
        <a:ln w="508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238125</xdr:colOff>
      <xdr:row>5</xdr:row>
      <xdr:rowOff>28575</xdr:rowOff>
    </xdr:from>
    <xdr:to>
      <xdr:col>17</xdr:col>
      <xdr:colOff>0</xdr:colOff>
      <xdr:row>5</xdr:row>
      <xdr:rowOff>28576</xdr:rowOff>
    </xdr:to>
    <xdr:cxnSp macro="">
      <xdr:nvCxnSpPr>
        <xdr:cNvPr id="5" name="Conector de seta reta 4"/>
        <xdr:cNvCxnSpPr/>
      </xdr:nvCxnSpPr>
      <xdr:spPr>
        <a:xfrm>
          <a:off x="10677525" y="990600"/>
          <a:ext cx="37147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9</xdr:row>
      <xdr:rowOff>104775</xdr:rowOff>
    </xdr:from>
    <xdr:to>
      <xdr:col>17</xdr:col>
      <xdr:colOff>9525</xdr:colOff>
      <xdr:row>9</xdr:row>
      <xdr:rowOff>104776</xdr:rowOff>
    </xdr:to>
    <xdr:cxnSp macro="">
      <xdr:nvCxnSpPr>
        <xdr:cNvPr id="6" name="Conector de seta reta 5"/>
        <xdr:cNvCxnSpPr/>
      </xdr:nvCxnSpPr>
      <xdr:spPr>
        <a:xfrm>
          <a:off x="10706100" y="1809750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600073</xdr:colOff>
      <xdr:row>1</xdr:row>
      <xdr:rowOff>57150</xdr:rowOff>
    </xdr:from>
    <xdr:to>
      <xdr:col>23</xdr:col>
      <xdr:colOff>295275</xdr:colOff>
      <xdr:row>8</xdr:row>
      <xdr:rowOff>28576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257175</xdr:colOff>
      <xdr:row>13</xdr:row>
      <xdr:rowOff>104775</xdr:rowOff>
    </xdr:from>
    <xdr:to>
      <xdr:col>17</xdr:col>
      <xdr:colOff>0</xdr:colOff>
      <xdr:row>13</xdr:row>
      <xdr:rowOff>104776</xdr:rowOff>
    </xdr:to>
    <xdr:cxnSp macro="">
      <xdr:nvCxnSpPr>
        <xdr:cNvPr id="3" name="Conector de seta reta 2"/>
        <xdr:cNvCxnSpPr/>
      </xdr:nvCxnSpPr>
      <xdr:spPr>
        <a:xfrm>
          <a:off x="10696575" y="2562225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257175</xdr:colOff>
      <xdr:row>5</xdr:row>
      <xdr:rowOff>28575</xdr:rowOff>
    </xdr:from>
    <xdr:to>
      <xdr:col>16</xdr:col>
      <xdr:colOff>257177</xdr:colOff>
      <xdr:row>13</xdr:row>
      <xdr:rowOff>123824</xdr:rowOff>
    </xdr:to>
    <xdr:cxnSp macro="">
      <xdr:nvCxnSpPr>
        <xdr:cNvPr id="4" name="Conector reto 3"/>
        <xdr:cNvCxnSpPr/>
      </xdr:nvCxnSpPr>
      <xdr:spPr>
        <a:xfrm rot="16200000" flipH="1">
          <a:off x="9896476" y="1781174"/>
          <a:ext cx="1600199" cy="2"/>
        </a:xfrm>
        <a:prstGeom prst="line">
          <a:avLst/>
        </a:prstGeom>
        <a:ln w="508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238125</xdr:colOff>
      <xdr:row>5</xdr:row>
      <xdr:rowOff>28575</xdr:rowOff>
    </xdr:from>
    <xdr:to>
      <xdr:col>17</xdr:col>
      <xdr:colOff>0</xdr:colOff>
      <xdr:row>5</xdr:row>
      <xdr:rowOff>28576</xdr:rowOff>
    </xdr:to>
    <xdr:cxnSp macro="">
      <xdr:nvCxnSpPr>
        <xdr:cNvPr id="5" name="Conector de seta reta 4"/>
        <xdr:cNvCxnSpPr/>
      </xdr:nvCxnSpPr>
      <xdr:spPr>
        <a:xfrm>
          <a:off x="10677525" y="981075"/>
          <a:ext cx="37147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9</xdr:row>
      <xdr:rowOff>104775</xdr:rowOff>
    </xdr:from>
    <xdr:to>
      <xdr:col>17</xdr:col>
      <xdr:colOff>9525</xdr:colOff>
      <xdr:row>9</xdr:row>
      <xdr:rowOff>104776</xdr:rowOff>
    </xdr:to>
    <xdr:cxnSp macro="">
      <xdr:nvCxnSpPr>
        <xdr:cNvPr id="6" name="Conector de seta reta 5"/>
        <xdr:cNvCxnSpPr/>
      </xdr:nvCxnSpPr>
      <xdr:spPr>
        <a:xfrm>
          <a:off x="10706100" y="1790700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600073</xdr:colOff>
      <xdr:row>1</xdr:row>
      <xdr:rowOff>57150</xdr:rowOff>
    </xdr:from>
    <xdr:to>
      <xdr:col>23</xdr:col>
      <xdr:colOff>295275</xdr:colOff>
      <xdr:row>8</xdr:row>
      <xdr:rowOff>28576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257175</xdr:colOff>
      <xdr:row>13</xdr:row>
      <xdr:rowOff>104775</xdr:rowOff>
    </xdr:from>
    <xdr:to>
      <xdr:col>17</xdr:col>
      <xdr:colOff>0</xdr:colOff>
      <xdr:row>13</xdr:row>
      <xdr:rowOff>104776</xdr:rowOff>
    </xdr:to>
    <xdr:cxnSp macro="">
      <xdr:nvCxnSpPr>
        <xdr:cNvPr id="3" name="Conector de seta reta 2"/>
        <xdr:cNvCxnSpPr/>
      </xdr:nvCxnSpPr>
      <xdr:spPr>
        <a:xfrm>
          <a:off x="10696575" y="2562225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257175</xdr:colOff>
      <xdr:row>5</xdr:row>
      <xdr:rowOff>28575</xdr:rowOff>
    </xdr:from>
    <xdr:to>
      <xdr:col>16</xdr:col>
      <xdr:colOff>257177</xdr:colOff>
      <xdr:row>13</xdr:row>
      <xdr:rowOff>123824</xdr:rowOff>
    </xdr:to>
    <xdr:cxnSp macro="">
      <xdr:nvCxnSpPr>
        <xdr:cNvPr id="4" name="Conector reto 3"/>
        <xdr:cNvCxnSpPr/>
      </xdr:nvCxnSpPr>
      <xdr:spPr>
        <a:xfrm rot="16200000" flipH="1">
          <a:off x="9896476" y="1781174"/>
          <a:ext cx="1600199" cy="2"/>
        </a:xfrm>
        <a:prstGeom prst="line">
          <a:avLst/>
        </a:prstGeom>
        <a:ln w="508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238125</xdr:colOff>
      <xdr:row>5</xdr:row>
      <xdr:rowOff>28575</xdr:rowOff>
    </xdr:from>
    <xdr:to>
      <xdr:col>17</xdr:col>
      <xdr:colOff>0</xdr:colOff>
      <xdr:row>5</xdr:row>
      <xdr:rowOff>28576</xdr:rowOff>
    </xdr:to>
    <xdr:cxnSp macro="">
      <xdr:nvCxnSpPr>
        <xdr:cNvPr id="5" name="Conector de seta reta 4"/>
        <xdr:cNvCxnSpPr/>
      </xdr:nvCxnSpPr>
      <xdr:spPr>
        <a:xfrm>
          <a:off x="10677525" y="981075"/>
          <a:ext cx="37147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9</xdr:row>
      <xdr:rowOff>104775</xdr:rowOff>
    </xdr:from>
    <xdr:to>
      <xdr:col>17</xdr:col>
      <xdr:colOff>9525</xdr:colOff>
      <xdr:row>9</xdr:row>
      <xdr:rowOff>104776</xdr:rowOff>
    </xdr:to>
    <xdr:cxnSp macro="">
      <xdr:nvCxnSpPr>
        <xdr:cNvPr id="6" name="Conector de seta reta 5"/>
        <xdr:cNvCxnSpPr/>
      </xdr:nvCxnSpPr>
      <xdr:spPr>
        <a:xfrm>
          <a:off x="10706100" y="1790700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600073</xdr:colOff>
      <xdr:row>1</xdr:row>
      <xdr:rowOff>57150</xdr:rowOff>
    </xdr:from>
    <xdr:to>
      <xdr:col>23</xdr:col>
      <xdr:colOff>295275</xdr:colOff>
      <xdr:row>8</xdr:row>
      <xdr:rowOff>28576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257175</xdr:colOff>
      <xdr:row>13</xdr:row>
      <xdr:rowOff>104775</xdr:rowOff>
    </xdr:from>
    <xdr:to>
      <xdr:col>17</xdr:col>
      <xdr:colOff>0</xdr:colOff>
      <xdr:row>13</xdr:row>
      <xdr:rowOff>104776</xdr:rowOff>
    </xdr:to>
    <xdr:cxnSp macro="">
      <xdr:nvCxnSpPr>
        <xdr:cNvPr id="3" name="Conector de seta reta 2"/>
        <xdr:cNvCxnSpPr/>
      </xdr:nvCxnSpPr>
      <xdr:spPr>
        <a:xfrm>
          <a:off x="10696575" y="2562225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257175</xdr:colOff>
      <xdr:row>5</xdr:row>
      <xdr:rowOff>28575</xdr:rowOff>
    </xdr:from>
    <xdr:to>
      <xdr:col>16</xdr:col>
      <xdr:colOff>257177</xdr:colOff>
      <xdr:row>13</xdr:row>
      <xdr:rowOff>123824</xdr:rowOff>
    </xdr:to>
    <xdr:cxnSp macro="">
      <xdr:nvCxnSpPr>
        <xdr:cNvPr id="4" name="Conector reto 3"/>
        <xdr:cNvCxnSpPr/>
      </xdr:nvCxnSpPr>
      <xdr:spPr>
        <a:xfrm rot="16200000" flipH="1">
          <a:off x="9896476" y="1781174"/>
          <a:ext cx="1600199" cy="2"/>
        </a:xfrm>
        <a:prstGeom prst="line">
          <a:avLst/>
        </a:prstGeom>
        <a:ln w="508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238125</xdr:colOff>
      <xdr:row>5</xdr:row>
      <xdr:rowOff>28575</xdr:rowOff>
    </xdr:from>
    <xdr:to>
      <xdr:col>17</xdr:col>
      <xdr:colOff>0</xdr:colOff>
      <xdr:row>5</xdr:row>
      <xdr:rowOff>28576</xdr:rowOff>
    </xdr:to>
    <xdr:cxnSp macro="">
      <xdr:nvCxnSpPr>
        <xdr:cNvPr id="5" name="Conector de seta reta 4"/>
        <xdr:cNvCxnSpPr/>
      </xdr:nvCxnSpPr>
      <xdr:spPr>
        <a:xfrm>
          <a:off x="10677525" y="981075"/>
          <a:ext cx="37147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9</xdr:row>
      <xdr:rowOff>104775</xdr:rowOff>
    </xdr:from>
    <xdr:to>
      <xdr:col>17</xdr:col>
      <xdr:colOff>9525</xdr:colOff>
      <xdr:row>9</xdr:row>
      <xdr:rowOff>104776</xdr:rowOff>
    </xdr:to>
    <xdr:cxnSp macro="">
      <xdr:nvCxnSpPr>
        <xdr:cNvPr id="6" name="Conector de seta reta 5"/>
        <xdr:cNvCxnSpPr/>
      </xdr:nvCxnSpPr>
      <xdr:spPr>
        <a:xfrm>
          <a:off x="10706100" y="1790700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600073</xdr:colOff>
      <xdr:row>1</xdr:row>
      <xdr:rowOff>57150</xdr:rowOff>
    </xdr:from>
    <xdr:to>
      <xdr:col>23</xdr:col>
      <xdr:colOff>295275</xdr:colOff>
      <xdr:row>8</xdr:row>
      <xdr:rowOff>28576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257175</xdr:colOff>
      <xdr:row>13</xdr:row>
      <xdr:rowOff>104775</xdr:rowOff>
    </xdr:from>
    <xdr:to>
      <xdr:col>17</xdr:col>
      <xdr:colOff>0</xdr:colOff>
      <xdr:row>13</xdr:row>
      <xdr:rowOff>104776</xdr:rowOff>
    </xdr:to>
    <xdr:cxnSp macro="">
      <xdr:nvCxnSpPr>
        <xdr:cNvPr id="3" name="Conector de seta reta 2"/>
        <xdr:cNvCxnSpPr/>
      </xdr:nvCxnSpPr>
      <xdr:spPr>
        <a:xfrm>
          <a:off x="10696575" y="2562225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257175</xdr:colOff>
      <xdr:row>5</xdr:row>
      <xdr:rowOff>28575</xdr:rowOff>
    </xdr:from>
    <xdr:to>
      <xdr:col>16</xdr:col>
      <xdr:colOff>257177</xdr:colOff>
      <xdr:row>13</xdr:row>
      <xdr:rowOff>123824</xdr:rowOff>
    </xdr:to>
    <xdr:cxnSp macro="">
      <xdr:nvCxnSpPr>
        <xdr:cNvPr id="4" name="Conector reto 3"/>
        <xdr:cNvCxnSpPr/>
      </xdr:nvCxnSpPr>
      <xdr:spPr>
        <a:xfrm rot="16200000" flipH="1">
          <a:off x="9896476" y="1781174"/>
          <a:ext cx="1600199" cy="2"/>
        </a:xfrm>
        <a:prstGeom prst="line">
          <a:avLst/>
        </a:prstGeom>
        <a:ln w="508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238125</xdr:colOff>
      <xdr:row>5</xdr:row>
      <xdr:rowOff>28575</xdr:rowOff>
    </xdr:from>
    <xdr:to>
      <xdr:col>17</xdr:col>
      <xdr:colOff>0</xdr:colOff>
      <xdr:row>5</xdr:row>
      <xdr:rowOff>28576</xdr:rowOff>
    </xdr:to>
    <xdr:cxnSp macro="">
      <xdr:nvCxnSpPr>
        <xdr:cNvPr id="5" name="Conector de seta reta 4"/>
        <xdr:cNvCxnSpPr/>
      </xdr:nvCxnSpPr>
      <xdr:spPr>
        <a:xfrm>
          <a:off x="10677525" y="981075"/>
          <a:ext cx="37147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9</xdr:row>
      <xdr:rowOff>104775</xdr:rowOff>
    </xdr:from>
    <xdr:to>
      <xdr:col>17</xdr:col>
      <xdr:colOff>9525</xdr:colOff>
      <xdr:row>9</xdr:row>
      <xdr:rowOff>104776</xdr:rowOff>
    </xdr:to>
    <xdr:cxnSp macro="">
      <xdr:nvCxnSpPr>
        <xdr:cNvPr id="6" name="Conector de seta reta 5"/>
        <xdr:cNvCxnSpPr/>
      </xdr:nvCxnSpPr>
      <xdr:spPr>
        <a:xfrm>
          <a:off x="10706100" y="1790700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600073</xdr:colOff>
      <xdr:row>1</xdr:row>
      <xdr:rowOff>57150</xdr:rowOff>
    </xdr:from>
    <xdr:to>
      <xdr:col>23</xdr:col>
      <xdr:colOff>295275</xdr:colOff>
      <xdr:row>8</xdr:row>
      <xdr:rowOff>28576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257175</xdr:colOff>
      <xdr:row>13</xdr:row>
      <xdr:rowOff>104775</xdr:rowOff>
    </xdr:from>
    <xdr:to>
      <xdr:col>17</xdr:col>
      <xdr:colOff>0</xdr:colOff>
      <xdr:row>13</xdr:row>
      <xdr:rowOff>104776</xdr:rowOff>
    </xdr:to>
    <xdr:cxnSp macro="">
      <xdr:nvCxnSpPr>
        <xdr:cNvPr id="3" name="Conector de seta reta 2"/>
        <xdr:cNvCxnSpPr/>
      </xdr:nvCxnSpPr>
      <xdr:spPr>
        <a:xfrm>
          <a:off x="10696575" y="2562225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257175</xdr:colOff>
      <xdr:row>5</xdr:row>
      <xdr:rowOff>28575</xdr:rowOff>
    </xdr:from>
    <xdr:to>
      <xdr:col>16</xdr:col>
      <xdr:colOff>257177</xdr:colOff>
      <xdr:row>13</xdr:row>
      <xdr:rowOff>123824</xdr:rowOff>
    </xdr:to>
    <xdr:cxnSp macro="">
      <xdr:nvCxnSpPr>
        <xdr:cNvPr id="4" name="Conector reto 3"/>
        <xdr:cNvCxnSpPr/>
      </xdr:nvCxnSpPr>
      <xdr:spPr>
        <a:xfrm rot="16200000" flipH="1">
          <a:off x="9896476" y="1781174"/>
          <a:ext cx="1600199" cy="2"/>
        </a:xfrm>
        <a:prstGeom prst="line">
          <a:avLst/>
        </a:prstGeom>
        <a:ln w="508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238125</xdr:colOff>
      <xdr:row>5</xdr:row>
      <xdr:rowOff>28575</xdr:rowOff>
    </xdr:from>
    <xdr:to>
      <xdr:col>17</xdr:col>
      <xdr:colOff>0</xdr:colOff>
      <xdr:row>5</xdr:row>
      <xdr:rowOff>28576</xdr:rowOff>
    </xdr:to>
    <xdr:cxnSp macro="">
      <xdr:nvCxnSpPr>
        <xdr:cNvPr id="5" name="Conector de seta reta 4"/>
        <xdr:cNvCxnSpPr/>
      </xdr:nvCxnSpPr>
      <xdr:spPr>
        <a:xfrm>
          <a:off x="10677525" y="981075"/>
          <a:ext cx="37147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9</xdr:row>
      <xdr:rowOff>104775</xdr:rowOff>
    </xdr:from>
    <xdr:to>
      <xdr:col>17</xdr:col>
      <xdr:colOff>9525</xdr:colOff>
      <xdr:row>9</xdr:row>
      <xdr:rowOff>104776</xdr:rowOff>
    </xdr:to>
    <xdr:cxnSp macro="">
      <xdr:nvCxnSpPr>
        <xdr:cNvPr id="6" name="Conector de seta reta 5"/>
        <xdr:cNvCxnSpPr/>
      </xdr:nvCxnSpPr>
      <xdr:spPr>
        <a:xfrm>
          <a:off x="10706100" y="1790700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600073</xdr:colOff>
      <xdr:row>1</xdr:row>
      <xdr:rowOff>57150</xdr:rowOff>
    </xdr:from>
    <xdr:to>
      <xdr:col>23</xdr:col>
      <xdr:colOff>295275</xdr:colOff>
      <xdr:row>8</xdr:row>
      <xdr:rowOff>28576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257175</xdr:colOff>
      <xdr:row>13</xdr:row>
      <xdr:rowOff>104775</xdr:rowOff>
    </xdr:from>
    <xdr:to>
      <xdr:col>17</xdr:col>
      <xdr:colOff>0</xdr:colOff>
      <xdr:row>13</xdr:row>
      <xdr:rowOff>104776</xdr:rowOff>
    </xdr:to>
    <xdr:cxnSp macro="">
      <xdr:nvCxnSpPr>
        <xdr:cNvPr id="3" name="Conector de seta reta 2"/>
        <xdr:cNvCxnSpPr/>
      </xdr:nvCxnSpPr>
      <xdr:spPr>
        <a:xfrm>
          <a:off x="10696575" y="2562225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257175</xdr:colOff>
      <xdr:row>5</xdr:row>
      <xdr:rowOff>28575</xdr:rowOff>
    </xdr:from>
    <xdr:to>
      <xdr:col>16</xdr:col>
      <xdr:colOff>257177</xdr:colOff>
      <xdr:row>13</xdr:row>
      <xdr:rowOff>123824</xdr:rowOff>
    </xdr:to>
    <xdr:cxnSp macro="">
      <xdr:nvCxnSpPr>
        <xdr:cNvPr id="4" name="Conector reto 3"/>
        <xdr:cNvCxnSpPr/>
      </xdr:nvCxnSpPr>
      <xdr:spPr>
        <a:xfrm rot="16200000" flipH="1">
          <a:off x="9896476" y="1781174"/>
          <a:ext cx="1600199" cy="2"/>
        </a:xfrm>
        <a:prstGeom prst="line">
          <a:avLst/>
        </a:prstGeom>
        <a:ln w="508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238125</xdr:colOff>
      <xdr:row>5</xdr:row>
      <xdr:rowOff>28575</xdr:rowOff>
    </xdr:from>
    <xdr:to>
      <xdr:col>17</xdr:col>
      <xdr:colOff>0</xdr:colOff>
      <xdr:row>5</xdr:row>
      <xdr:rowOff>28576</xdr:rowOff>
    </xdr:to>
    <xdr:cxnSp macro="">
      <xdr:nvCxnSpPr>
        <xdr:cNvPr id="5" name="Conector de seta reta 4"/>
        <xdr:cNvCxnSpPr/>
      </xdr:nvCxnSpPr>
      <xdr:spPr>
        <a:xfrm>
          <a:off x="10677525" y="981075"/>
          <a:ext cx="37147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9</xdr:row>
      <xdr:rowOff>104775</xdr:rowOff>
    </xdr:from>
    <xdr:to>
      <xdr:col>17</xdr:col>
      <xdr:colOff>9525</xdr:colOff>
      <xdr:row>9</xdr:row>
      <xdr:rowOff>104776</xdr:rowOff>
    </xdr:to>
    <xdr:cxnSp macro="">
      <xdr:nvCxnSpPr>
        <xdr:cNvPr id="6" name="Conector de seta reta 5"/>
        <xdr:cNvCxnSpPr/>
      </xdr:nvCxnSpPr>
      <xdr:spPr>
        <a:xfrm>
          <a:off x="10706100" y="1790700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600073</xdr:colOff>
      <xdr:row>1</xdr:row>
      <xdr:rowOff>57150</xdr:rowOff>
    </xdr:from>
    <xdr:to>
      <xdr:col>23</xdr:col>
      <xdr:colOff>295275</xdr:colOff>
      <xdr:row>8</xdr:row>
      <xdr:rowOff>28576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257175</xdr:colOff>
      <xdr:row>13</xdr:row>
      <xdr:rowOff>104775</xdr:rowOff>
    </xdr:from>
    <xdr:to>
      <xdr:col>17</xdr:col>
      <xdr:colOff>0</xdr:colOff>
      <xdr:row>13</xdr:row>
      <xdr:rowOff>104776</xdr:rowOff>
    </xdr:to>
    <xdr:cxnSp macro="">
      <xdr:nvCxnSpPr>
        <xdr:cNvPr id="3" name="Conector de seta reta 2"/>
        <xdr:cNvCxnSpPr/>
      </xdr:nvCxnSpPr>
      <xdr:spPr>
        <a:xfrm>
          <a:off x="10696575" y="2562225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257175</xdr:colOff>
      <xdr:row>5</xdr:row>
      <xdr:rowOff>28575</xdr:rowOff>
    </xdr:from>
    <xdr:to>
      <xdr:col>16</xdr:col>
      <xdr:colOff>257177</xdr:colOff>
      <xdr:row>13</xdr:row>
      <xdr:rowOff>123824</xdr:rowOff>
    </xdr:to>
    <xdr:cxnSp macro="">
      <xdr:nvCxnSpPr>
        <xdr:cNvPr id="4" name="Conector reto 3"/>
        <xdr:cNvCxnSpPr/>
      </xdr:nvCxnSpPr>
      <xdr:spPr>
        <a:xfrm rot="16200000" flipH="1">
          <a:off x="9896476" y="1781174"/>
          <a:ext cx="1600199" cy="2"/>
        </a:xfrm>
        <a:prstGeom prst="line">
          <a:avLst/>
        </a:prstGeom>
        <a:ln w="508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238125</xdr:colOff>
      <xdr:row>5</xdr:row>
      <xdr:rowOff>28575</xdr:rowOff>
    </xdr:from>
    <xdr:to>
      <xdr:col>17</xdr:col>
      <xdr:colOff>0</xdr:colOff>
      <xdr:row>5</xdr:row>
      <xdr:rowOff>28576</xdr:rowOff>
    </xdr:to>
    <xdr:cxnSp macro="">
      <xdr:nvCxnSpPr>
        <xdr:cNvPr id="5" name="Conector de seta reta 4"/>
        <xdr:cNvCxnSpPr/>
      </xdr:nvCxnSpPr>
      <xdr:spPr>
        <a:xfrm>
          <a:off x="10677525" y="981075"/>
          <a:ext cx="37147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9</xdr:row>
      <xdr:rowOff>104775</xdr:rowOff>
    </xdr:from>
    <xdr:to>
      <xdr:col>17</xdr:col>
      <xdr:colOff>9525</xdr:colOff>
      <xdr:row>9</xdr:row>
      <xdr:rowOff>104776</xdr:rowOff>
    </xdr:to>
    <xdr:cxnSp macro="">
      <xdr:nvCxnSpPr>
        <xdr:cNvPr id="6" name="Conector de seta reta 5"/>
        <xdr:cNvCxnSpPr/>
      </xdr:nvCxnSpPr>
      <xdr:spPr>
        <a:xfrm>
          <a:off x="10706100" y="1790700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0</xdr:row>
      <xdr:rowOff>9525</xdr:rowOff>
    </xdr:from>
    <xdr:to>
      <xdr:col>26</xdr:col>
      <xdr:colOff>304800</xdr:colOff>
      <xdr:row>25</xdr:row>
      <xdr:rowOff>114302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19049</xdr:rowOff>
    </xdr:from>
    <xdr:to>
      <xdr:col>13</xdr:col>
      <xdr:colOff>0</xdr:colOff>
      <xdr:row>25</xdr:row>
      <xdr:rowOff>123824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9524</xdr:colOff>
      <xdr:row>26</xdr:row>
      <xdr:rowOff>104774</xdr:rowOff>
    </xdr:from>
    <xdr:to>
      <xdr:col>12</xdr:col>
      <xdr:colOff>609599</xdr:colOff>
      <xdr:row>50</xdr:row>
      <xdr:rowOff>95249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51</xdr:row>
      <xdr:rowOff>66675</xdr:rowOff>
    </xdr:from>
    <xdr:to>
      <xdr:col>12</xdr:col>
      <xdr:colOff>600075</xdr:colOff>
      <xdr:row>75</xdr:row>
      <xdr:rowOff>47625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342899</xdr:colOff>
      <xdr:row>26</xdr:row>
      <xdr:rowOff>104775</xdr:rowOff>
    </xdr:from>
    <xdr:to>
      <xdr:col>26</xdr:col>
      <xdr:colOff>304800</xdr:colOff>
      <xdr:row>50</xdr:row>
      <xdr:rowOff>85725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342899</xdr:colOff>
      <xdr:row>51</xdr:row>
      <xdr:rowOff>57150</xdr:rowOff>
    </xdr:from>
    <xdr:to>
      <xdr:col>26</xdr:col>
      <xdr:colOff>314324</xdr:colOff>
      <xdr:row>75</xdr:row>
      <xdr:rowOff>95250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600073</xdr:colOff>
      <xdr:row>1</xdr:row>
      <xdr:rowOff>57150</xdr:rowOff>
    </xdr:from>
    <xdr:to>
      <xdr:col>23</xdr:col>
      <xdr:colOff>295275</xdr:colOff>
      <xdr:row>8</xdr:row>
      <xdr:rowOff>28576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257175</xdr:colOff>
      <xdr:row>13</xdr:row>
      <xdr:rowOff>104775</xdr:rowOff>
    </xdr:from>
    <xdr:to>
      <xdr:col>17</xdr:col>
      <xdr:colOff>0</xdr:colOff>
      <xdr:row>13</xdr:row>
      <xdr:rowOff>104776</xdr:rowOff>
    </xdr:to>
    <xdr:cxnSp macro="">
      <xdr:nvCxnSpPr>
        <xdr:cNvPr id="3" name="Conector de seta reta 2"/>
        <xdr:cNvCxnSpPr/>
      </xdr:nvCxnSpPr>
      <xdr:spPr>
        <a:xfrm>
          <a:off x="10534650" y="2638425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257175</xdr:colOff>
      <xdr:row>5</xdr:row>
      <xdr:rowOff>28575</xdr:rowOff>
    </xdr:from>
    <xdr:to>
      <xdr:col>16</xdr:col>
      <xdr:colOff>257177</xdr:colOff>
      <xdr:row>13</xdr:row>
      <xdr:rowOff>123824</xdr:rowOff>
    </xdr:to>
    <xdr:cxnSp macro="">
      <xdr:nvCxnSpPr>
        <xdr:cNvPr id="4" name="Conector reto 3"/>
        <xdr:cNvCxnSpPr/>
      </xdr:nvCxnSpPr>
      <xdr:spPr>
        <a:xfrm rot="16200000" flipH="1">
          <a:off x="9701214" y="1824036"/>
          <a:ext cx="1666874" cy="2"/>
        </a:xfrm>
        <a:prstGeom prst="line">
          <a:avLst/>
        </a:prstGeom>
        <a:ln w="508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238125</xdr:colOff>
      <xdr:row>5</xdr:row>
      <xdr:rowOff>28575</xdr:rowOff>
    </xdr:from>
    <xdr:to>
      <xdr:col>17</xdr:col>
      <xdr:colOff>0</xdr:colOff>
      <xdr:row>5</xdr:row>
      <xdr:rowOff>28576</xdr:rowOff>
    </xdr:to>
    <xdr:cxnSp macro="">
      <xdr:nvCxnSpPr>
        <xdr:cNvPr id="5" name="Conector de seta reta 4"/>
        <xdr:cNvCxnSpPr/>
      </xdr:nvCxnSpPr>
      <xdr:spPr>
        <a:xfrm>
          <a:off x="10515600" y="990600"/>
          <a:ext cx="37147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9</xdr:row>
      <xdr:rowOff>104775</xdr:rowOff>
    </xdr:from>
    <xdr:to>
      <xdr:col>17</xdr:col>
      <xdr:colOff>9525</xdr:colOff>
      <xdr:row>9</xdr:row>
      <xdr:rowOff>104776</xdr:rowOff>
    </xdr:to>
    <xdr:cxnSp macro="">
      <xdr:nvCxnSpPr>
        <xdr:cNvPr id="6" name="Conector de seta reta 5"/>
        <xdr:cNvCxnSpPr/>
      </xdr:nvCxnSpPr>
      <xdr:spPr>
        <a:xfrm>
          <a:off x="10544175" y="1866900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600073</xdr:colOff>
      <xdr:row>1</xdr:row>
      <xdr:rowOff>57150</xdr:rowOff>
    </xdr:from>
    <xdr:to>
      <xdr:col>23</xdr:col>
      <xdr:colOff>295275</xdr:colOff>
      <xdr:row>8</xdr:row>
      <xdr:rowOff>28576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257175</xdr:colOff>
      <xdr:row>13</xdr:row>
      <xdr:rowOff>104775</xdr:rowOff>
    </xdr:from>
    <xdr:to>
      <xdr:col>17</xdr:col>
      <xdr:colOff>0</xdr:colOff>
      <xdr:row>13</xdr:row>
      <xdr:rowOff>104776</xdr:rowOff>
    </xdr:to>
    <xdr:cxnSp macro="">
      <xdr:nvCxnSpPr>
        <xdr:cNvPr id="3" name="Conector de seta reta 2"/>
        <xdr:cNvCxnSpPr/>
      </xdr:nvCxnSpPr>
      <xdr:spPr>
        <a:xfrm>
          <a:off x="10696575" y="2562225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257175</xdr:colOff>
      <xdr:row>5</xdr:row>
      <xdr:rowOff>28575</xdr:rowOff>
    </xdr:from>
    <xdr:to>
      <xdr:col>16</xdr:col>
      <xdr:colOff>257177</xdr:colOff>
      <xdr:row>13</xdr:row>
      <xdr:rowOff>123824</xdr:rowOff>
    </xdr:to>
    <xdr:cxnSp macro="">
      <xdr:nvCxnSpPr>
        <xdr:cNvPr id="4" name="Conector reto 3"/>
        <xdr:cNvCxnSpPr/>
      </xdr:nvCxnSpPr>
      <xdr:spPr>
        <a:xfrm rot="16200000" flipH="1">
          <a:off x="9896476" y="1781174"/>
          <a:ext cx="1600199" cy="2"/>
        </a:xfrm>
        <a:prstGeom prst="line">
          <a:avLst/>
        </a:prstGeom>
        <a:ln w="508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238125</xdr:colOff>
      <xdr:row>5</xdr:row>
      <xdr:rowOff>28575</xdr:rowOff>
    </xdr:from>
    <xdr:to>
      <xdr:col>17</xdr:col>
      <xdr:colOff>0</xdr:colOff>
      <xdr:row>5</xdr:row>
      <xdr:rowOff>28576</xdr:rowOff>
    </xdr:to>
    <xdr:cxnSp macro="">
      <xdr:nvCxnSpPr>
        <xdr:cNvPr id="5" name="Conector de seta reta 4"/>
        <xdr:cNvCxnSpPr/>
      </xdr:nvCxnSpPr>
      <xdr:spPr>
        <a:xfrm>
          <a:off x="10677525" y="981075"/>
          <a:ext cx="37147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9</xdr:row>
      <xdr:rowOff>104775</xdr:rowOff>
    </xdr:from>
    <xdr:to>
      <xdr:col>17</xdr:col>
      <xdr:colOff>9525</xdr:colOff>
      <xdr:row>9</xdr:row>
      <xdr:rowOff>104776</xdr:rowOff>
    </xdr:to>
    <xdr:cxnSp macro="">
      <xdr:nvCxnSpPr>
        <xdr:cNvPr id="6" name="Conector de seta reta 5"/>
        <xdr:cNvCxnSpPr/>
      </xdr:nvCxnSpPr>
      <xdr:spPr>
        <a:xfrm>
          <a:off x="10706100" y="1790700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600073</xdr:colOff>
      <xdr:row>1</xdr:row>
      <xdr:rowOff>57150</xdr:rowOff>
    </xdr:from>
    <xdr:to>
      <xdr:col>23</xdr:col>
      <xdr:colOff>295275</xdr:colOff>
      <xdr:row>8</xdr:row>
      <xdr:rowOff>28576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257175</xdr:colOff>
      <xdr:row>13</xdr:row>
      <xdr:rowOff>104775</xdr:rowOff>
    </xdr:from>
    <xdr:to>
      <xdr:col>17</xdr:col>
      <xdr:colOff>0</xdr:colOff>
      <xdr:row>13</xdr:row>
      <xdr:rowOff>104776</xdr:rowOff>
    </xdr:to>
    <xdr:cxnSp macro="">
      <xdr:nvCxnSpPr>
        <xdr:cNvPr id="3" name="Conector de seta reta 2"/>
        <xdr:cNvCxnSpPr/>
      </xdr:nvCxnSpPr>
      <xdr:spPr>
        <a:xfrm>
          <a:off x="10696575" y="2562225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257175</xdr:colOff>
      <xdr:row>5</xdr:row>
      <xdr:rowOff>28575</xdr:rowOff>
    </xdr:from>
    <xdr:to>
      <xdr:col>16</xdr:col>
      <xdr:colOff>257177</xdr:colOff>
      <xdr:row>13</xdr:row>
      <xdr:rowOff>123824</xdr:rowOff>
    </xdr:to>
    <xdr:cxnSp macro="">
      <xdr:nvCxnSpPr>
        <xdr:cNvPr id="4" name="Conector reto 3"/>
        <xdr:cNvCxnSpPr/>
      </xdr:nvCxnSpPr>
      <xdr:spPr>
        <a:xfrm rot="16200000" flipH="1">
          <a:off x="9896476" y="1781174"/>
          <a:ext cx="1600199" cy="2"/>
        </a:xfrm>
        <a:prstGeom prst="line">
          <a:avLst/>
        </a:prstGeom>
        <a:ln w="508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238125</xdr:colOff>
      <xdr:row>5</xdr:row>
      <xdr:rowOff>28575</xdr:rowOff>
    </xdr:from>
    <xdr:to>
      <xdr:col>17</xdr:col>
      <xdr:colOff>0</xdr:colOff>
      <xdr:row>5</xdr:row>
      <xdr:rowOff>28576</xdr:rowOff>
    </xdr:to>
    <xdr:cxnSp macro="">
      <xdr:nvCxnSpPr>
        <xdr:cNvPr id="5" name="Conector de seta reta 4"/>
        <xdr:cNvCxnSpPr/>
      </xdr:nvCxnSpPr>
      <xdr:spPr>
        <a:xfrm>
          <a:off x="10677525" y="981075"/>
          <a:ext cx="37147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9</xdr:row>
      <xdr:rowOff>104775</xdr:rowOff>
    </xdr:from>
    <xdr:to>
      <xdr:col>17</xdr:col>
      <xdr:colOff>9525</xdr:colOff>
      <xdr:row>9</xdr:row>
      <xdr:rowOff>104776</xdr:rowOff>
    </xdr:to>
    <xdr:cxnSp macro="">
      <xdr:nvCxnSpPr>
        <xdr:cNvPr id="6" name="Conector de seta reta 5"/>
        <xdr:cNvCxnSpPr/>
      </xdr:nvCxnSpPr>
      <xdr:spPr>
        <a:xfrm>
          <a:off x="10706100" y="1790700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600073</xdr:colOff>
      <xdr:row>1</xdr:row>
      <xdr:rowOff>57150</xdr:rowOff>
    </xdr:from>
    <xdr:to>
      <xdr:col>23</xdr:col>
      <xdr:colOff>295275</xdr:colOff>
      <xdr:row>8</xdr:row>
      <xdr:rowOff>28576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257175</xdr:colOff>
      <xdr:row>13</xdr:row>
      <xdr:rowOff>104775</xdr:rowOff>
    </xdr:from>
    <xdr:to>
      <xdr:col>17</xdr:col>
      <xdr:colOff>0</xdr:colOff>
      <xdr:row>13</xdr:row>
      <xdr:rowOff>104776</xdr:rowOff>
    </xdr:to>
    <xdr:cxnSp macro="">
      <xdr:nvCxnSpPr>
        <xdr:cNvPr id="3" name="Conector de seta reta 2"/>
        <xdr:cNvCxnSpPr/>
      </xdr:nvCxnSpPr>
      <xdr:spPr>
        <a:xfrm>
          <a:off x="10696575" y="2562225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257175</xdr:colOff>
      <xdr:row>5</xdr:row>
      <xdr:rowOff>28575</xdr:rowOff>
    </xdr:from>
    <xdr:to>
      <xdr:col>16</xdr:col>
      <xdr:colOff>257177</xdr:colOff>
      <xdr:row>13</xdr:row>
      <xdr:rowOff>123824</xdr:rowOff>
    </xdr:to>
    <xdr:cxnSp macro="">
      <xdr:nvCxnSpPr>
        <xdr:cNvPr id="4" name="Conector reto 3"/>
        <xdr:cNvCxnSpPr/>
      </xdr:nvCxnSpPr>
      <xdr:spPr>
        <a:xfrm rot="16200000" flipH="1">
          <a:off x="9896476" y="1781174"/>
          <a:ext cx="1600199" cy="2"/>
        </a:xfrm>
        <a:prstGeom prst="line">
          <a:avLst/>
        </a:prstGeom>
        <a:ln w="508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238125</xdr:colOff>
      <xdr:row>5</xdr:row>
      <xdr:rowOff>28575</xdr:rowOff>
    </xdr:from>
    <xdr:to>
      <xdr:col>17</xdr:col>
      <xdr:colOff>0</xdr:colOff>
      <xdr:row>5</xdr:row>
      <xdr:rowOff>28576</xdr:rowOff>
    </xdr:to>
    <xdr:cxnSp macro="">
      <xdr:nvCxnSpPr>
        <xdr:cNvPr id="5" name="Conector de seta reta 4"/>
        <xdr:cNvCxnSpPr/>
      </xdr:nvCxnSpPr>
      <xdr:spPr>
        <a:xfrm>
          <a:off x="10677525" y="981075"/>
          <a:ext cx="37147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9</xdr:row>
      <xdr:rowOff>104775</xdr:rowOff>
    </xdr:from>
    <xdr:to>
      <xdr:col>17</xdr:col>
      <xdr:colOff>9525</xdr:colOff>
      <xdr:row>9</xdr:row>
      <xdr:rowOff>104776</xdr:rowOff>
    </xdr:to>
    <xdr:cxnSp macro="">
      <xdr:nvCxnSpPr>
        <xdr:cNvPr id="6" name="Conector de seta reta 5"/>
        <xdr:cNvCxnSpPr/>
      </xdr:nvCxnSpPr>
      <xdr:spPr>
        <a:xfrm>
          <a:off x="10706100" y="1790700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600073</xdr:colOff>
      <xdr:row>1</xdr:row>
      <xdr:rowOff>57150</xdr:rowOff>
    </xdr:from>
    <xdr:to>
      <xdr:col>23</xdr:col>
      <xdr:colOff>295275</xdr:colOff>
      <xdr:row>8</xdr:row>
      <xdr:rowOff>28576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257175</xdr:colOff>
      <xdr:row>13</xdr:row>
      <xdr:rowOff>104775</xdr:rowOff>
    </xdr:from>
    <xdr:to>
      <xdr:col>17</xdr:col>
      <xdr:colOff>0</xdr:colOff>
      <xdr:row>13</xdr:row>
      <xdr:rowOff>104776</xdr:rowOff>
    </xdr:to>
    <xdr:cxnSp macro="">
      <xdr:nvCxnSpPr>
        <xdr:cNvPr id="3" name="Conector de seta reta 2"/>
        <xdr:cNvCxnSpPr/>
      </xdr:nvCxnSpPr>
      <xdr:spPr>
        <a:xfrm>
          <a:off x="10696575" y="2562225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257175</xdr:colOff>
      <xdr:row>5</xdr:row>
      <xdr:rowOff>28575</xdr:rowOff>
    </xdr:from>
    <xdr:to>
      <xdr:col>16</xdr:col>
      <xdr:colOff>257177</xdr:colOff>
      <xdr:row>13</xdr:row>
      <xdr:rowOff>123824</xdr:rowOff>
    </xdr:to>
    <xdr:cxnSp macro="">
      <xdr:nvCxnSpPr>
        <xdr:cNvPr id="4" name="Conector reto 3"/>
        <xdr:cNvCxnSpPr/>
      </xdr:nvCxnSpPr>
      <xdr:spPr>
        <a:xfrm rot="16200000" flipH="1">
          <a:off x="9896476" y="1781174"/>
          <a:ext cx="1600199" cy="2"/>
        </a:xfrm>
        <a:prstGeom prst="line">
          <a:avLst/>
        </a:prstGeom>
        <a:ln w="508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238125</xdr:colOff>
      <xdr:row>5</xdr:row>
      <xdr:rowOff>28575</xdr:rowOff>
    </xdr:from>
    <xdr:to>
      <xdr:col>17</xdr:col>
      <xdr:colOff>0</xdr:colOff>
      <xdr:row>5</xdr:row>
      <xdr:rowOff>28576</xdr:rowOff>
    </xdr:to>
    <xdr:cxnSp macro="">
      <xdr:nvCxnSpPr>
        <xdr:cNvPr id="5" name="Conector de seta reta 4"/>
        <xdr:cNvCxnSpPr/>
      </xdr:nvCxnSpPr>
      <xdr:spPr>
        <a:xfrm>
          <a:off x="10677525" y="981075"/>
          <a:ext cx="37147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9</xdr:row>
      <xdr:rowOff>104775</xdr:rowOff>
    </xdr:from>
    <xdr:to>
      <xdr:col>17</xdr:col>
      <xdr:colOff>9525</xdr:colOff>
      <xdr:row>9</xdr:row>
      <xdr:rowOff>104776</xdr:rowOff>
    </xdr:to>
    <xdr:cxnSp macro="">
      <xdr:nvCxnSpPr>
        <xdr:cNvPr id="6" name="Conector de seta reta 5"/>
        <xdr:cNvCxnSpPr/>
      </xdr:nvCxnSpPr>
      <xdr:spPr>
        <a:xfrm>
          <a:off x="10706100" y="1790700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600073</xdr:colOff>
      <xdr:row>1</xdr:row>
      <xdr:rowOff>57150</xdr:rowOff>
    </xdr:from>
    <xdr:to>
      <xdr:col>23</xdr:col>
      <xdr:colOff>295275</xdr:colOff>
      <xdr:row>8</xdr:row>
      <xdr:rowOff>28576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257175</xdr:colOff>
      <xdr:row>13</xdr:row>
      <xdr:rowOff>104775</xdr:rowOff>
    </xdr:from>
    <xdr:to>
      <xdr:col>17</xdr:col>
      <xdr:colOff>0</xdr:colOff>
      <xdr:row>13</xdr:row>
      <xdr:rowOff>104776</xdr:rowOff>
    </xdr:to>
    <xdr:cxnSp macro="">
      <xdr:nvCxnSpPr>
        <xdr:cNvPr id="3" name="Conector de seta reta 2"/>
        <xdr:cNvCxnSpPr/>
      </xdr:nvCxnSpPr>
      <xdr:spPr>
        <a:xfrm>
          <a:off x="10696575" y="2562225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257175</xdr:colOff>
      <xdr:row>5</xdr:row>
      <xdr:rowOff>28575</xdr:rowOff>
    </xdr:from>
    <xdr:to>
      <xdr:col>16</xdr:col>
      <xdr:colOff>257177</xdr:colOff>
      <xdr:row>13</xdr:row>
      <xdr:rowOff>123824</xdr:rowOff>
    </xdr:to>
    <xdr:cxnSp macro="">
      <xdr:nvCxnSpPr>
        <xdr:cNvPr id="4" name="Conector reto 3"/>
        <xdr:cNvCxnSpPr/>
      </xdr:nvCxnSpPr>
      <xdr:spPr>
        <a:xfrm rot="16200000" flipH="1">
          <a:off x="9896476" y="1781174"/>
          <a:ext cx="1600199" cy="2"/>
        </a:xfrm>
        <a:prstGeom prst="line">
          <a:avLst/>
        </a:prstGeom>
        <a:ln w="508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238125</xdr:colOff>
      <xdr:row>5</xdr:row>
      <xdr:rowOff>28575</xdr:rowOff>
    </xdr:from>
    <xdr:to>
      <xdr:col>17</xdr:col>
      <xdr:colOff>0</xdr:colOff>
      <xdr:row>5</xdr:row>
      <xdr:rowOff>28576</xdr:rowOff>
    </xdr:to>
    <xdr:cxnSp macro="">
      <xdr:nvCxnSpPr>
        <xdr:cNvPr id="5" name="Conector de seta reta 4"/>
        <xdr:cNvCxnSpPr/>
      </xdr:nvCxnSpPr>
      <xdr:spPr>
        <a:xfrm>
          <a:off x="10677525" y="981075"/>
          <a:ext cx="37147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9</xdr:row>
      <xdr:rowOff>104775</xdr:rowOff>
    </xdr:from>
    <xdr:to>
      <xdr:col>17</xdr:col>
      <xdr:colOff>9525</xdr:colOff>
      <xdr:row>9</xdr:row>
      <xdr:rowOff>104776</xdr:rowOff>
    </xdr:to>
    <xdr:cxnSp macro="">
      <xdr:nvCxnSpPr>
        <xdr:cNvPr id="6" name="Conector de seta reta 5"/>
        <xdr:cNvCxnSpPr/>
      </xdr:nvCxnSpPr>
      <xdr:spPr>
        <a:xfrm>
          <a:off x="10706100" y="1790700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600073</xdr:colOff>
      <xdr:row>1</xdr:row>
      <xdr:rowOff>57150</xdr:rowOff>
    </xdr:from>
    <xdr:to>
      <xdr:col>23</xdr:col>
      <xdr:colOff>295275</xdr:colOff>
      <xdr:row>8</xdr:row>
      <xdr:rowOff>28576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257175</xdr:colOff>
      <xdr:row>13</xdr:row>
      <xdr:rowOff>104775</xdr:rowOff>
    </xdr:from>
    <xdr:to>
      <xdr:col>17</xdr:col>
      <xdr:colOff>0</xdr:colOff>
      <xdr:row>13</xdr:row>
      <xdr:rowOff>104776</xdr:rowOff>
    </xdr:to>
    <xdr:cxnSp macro="">
      <xdr:nvCxnSpPr>
        <xdr:cNvPr id="3" name="Conector de seta reta 2"/>
        <xdr:cNvCxnSpPr/>
      </xdr:nvCxnSpPr>
      <xdr:spPr>
        <a:xfrm>
          <a:off x="10696575" y="2562225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257175</xdr:colOff>
      <xdr:row>5</xdr:row>
      <xdr:rowOff>28575</xdr:rowOff>
    </xdr:from>
    <xdr:to>
      <xdr:col>16</xdr:col>
      <xdr:colOff>257177</xdr:colOff>
      <xdr:row>13</xdr:row>
      <xdr:rowOff>123824</xdr:rowOff>
    </xdr:to>
    <xdr:cxnSp macro="">
      <xdr:nvCxnSpPr>
        <xdr:cNvPr id="4" name="Conector reto 3"/>
        <xdr:cNvCxnSpPr/>
      </xdr:nvCxnSpPr>
      <xdr:spPr>
        <a:xfrm rot="16200000" flipH="1">
          <a:off x="9896476" y="1781174"/>
          <a:ext cx="1600199" cy="2"/>
        </a:xfrm>
        <a:prstGeom prst="line">
          <a:avLst/>
        </a:prstGeom>
        <a:ln w="508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238125</xdr:colOff>
      <xdr:row>5</xdr:row>
      <xdr:rowOff>28575</xdr:rowOff>
    </xdr:from>
    <xdr:to>
      <xdr:col>17</xdr:col>
      <xdr:colOff>0</xdr:colOff>
      <xdr:row>5</xdr:row>
      <xdr:rowOff>28576</xdr:rowOff>
    </xdr:to>
    <xdr:cxnSp macro="">
      <xdr:nvCxnSpPr>
        <xdr:cNvPr id="5" name="Conector de seta reta 4"/>
        <xdr:cNvCxnSpPr/>
      </xdr:nvCxnSpPr>
      <xdr:spPr>
        <a:xfrm>
          <a:off x="10677525" y="981075"/>
          <a:ext cx="37147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9</xdr:row>
      <xdr:rowOff>104775</xdr:rowOff>
    </xdr:from>
    <xdr:to>
      <xdr:col>17</xdr:col>
      <xdr:colOff>9525</xdr:colOff>
      <xdr:row>9</xdr:row>
      <xdr:rowOff>104776</xdr:rowOff>
    </xdr:to>
    <xdr:cxnSp macro="">
      <xdr:nvCxnSpPr>
        <xdr:cNvPr id="6" name="Conector de seta reta 5"/>
        <xdr:cNvCxnSpPr/>
      </xdr:nvCxnSpPr>
      <xdr:spPr>
        <a:xfrm>
          <a:off x="10706100" y="1790700"/>
          <a:ext cx="352425" cy="1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89"/>
  <sheetViews>
    <sheetView tabSelected="1" workbookViewId="0">
      <pane xSplit="1" ySplit="19" topLeftCell="B20" activePane="bottomRight" state="frozen"/>
      <selection pane="topRight" activeCell="B1" sqref="B1"/>
      <selection pane="bottomLeft" activeCell="A20" sqref="A20"/>
      <selection pane="bottomRight" activeCell="H26" sqref="H26"/>
    </sheetView>
  </sheetViews>
  <sheetFormatPr defaultRowHeight="15" x14ac:dyDescent="0.25"/>
  <cols>
    <col min="1" max="3" width="9.140625" style="67"/>
    <col min="4" max="4" width="10" style="67" customWidth="1"/>
    <col min="5" max="5" width="11.5703125" style="67" bestFit="1" customWidth="1"/>
    <col min="6" max="6" width="10.7109375" style="67" bestFit="1" customWidth="1"/>
    <col min="7" max="8" width="9.140625" style="67"/>
    <col min="9" max="9" width="11.28515625" style="67" customWidth="1"/>
    <col min="10" max="11" width="9.140625" style="67"/>
    <col min="12" max="12" width="9.85546875" style="67" bestFit="1" customWidth="1"/>
    <col min="13" max="15" width="9.140625" style="67"/>
    <col min="16" max="16" width="9.28515625" style="67" customWidth="1"/>
    <col min="17" max="17" width="9.140625" style="67"/>
    <col min="18" max="18" width="9.85546875" style="67" customWidth="1"/>
    <col min="19" max="19" width="9.140625" style="67" customWidth="1"/>
    <col min="20" max="20" width="9.85546875" style="67" customWidth="1"/>
    <col min="21" max="21" width="10" style="67" customWidth="1"/>
    <col min="22" max="22" width="13.85546875" style="67" customWidth="1"/>
    <col min="23" max="23" width="13" style="67" customWidth="1"/>
    <col min="24" max="16384" width="9.140625" style="67"/>
  </cols>
  <sheetData>
    <row r="1" spans="1:2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8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8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T3" s="150"/>
      <c r="U3" s="150"/>
      <c r="V3" s="150"/>
      <c r="W3" s="164"/>
    </row>
    <row r="4" spans="1:28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s="121"/>
      <c r="S4" s="121"/>
      <c r="T4" s="147"/>
      <c r="U4" s="121"/>
      <c r="V4" s="121"/>
    </row>
    <row r="5" spans="1:28" ht="15" customHeight="1" x14ac:dyDescent="0.3">
      <c r="A5" s="1" t="s">
        <v>3</v>
      </c>
      <c r="B5" s="2"/>
      <c r="C5" s="3" t="s">
        <v>244</v>
      </c>
      <c r="D5" s="2" t="s">
        <v>4</v>
      </c>
      <c r="E5" s="1" t="s">
        <v>5</v>
      </c>
      <c r="F5" s="2"/>
      <c r="G5" s="122" t="s">
        <v>233</v>
      </c>
      <c r="H5" s="2"/>
      <c r="I5" s="68"/>
      <c r="J5" s="10"/>
      <c r="K5" s="65"/>
      <c r="L5" s="2"/>
      <c r="M5" s="241" t="s">
        <v>172</v>
      </c>
      <c r="N5" s="242"/>
      <c r="O5" s="242"/>
      <c r="P5" s="243"/>
      <c r="R5" s="151" t="s">
        <v>221</v>
      </c>
      <c r="S5" s="151"/>
      <c r="T5" s="151"/>
      <c r="U5" s="151"/>
      <c r="V5" s="151"/>
    </row>
    <row r="6" spans="1:28" ht="15.75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96" t="s">
        <v>169</v>
      </c>
      <c r="N6" s="197"/>
      <c r="O6" s="197" t="s">
        <v>173</v>
      </c>
      <c r="P6" s="198"/>
      <c r="R6" s="151"/>
      <c r="S6" s="151"/>
      <c r="T6" s="151"/>
      <c r="U6" s="151"/>
      <c r="V6" s="151"/>
    </row>
    <row r="7" spans="1:28" ht="15.75" thickBot="1" x14ac:dyDescent="0.3">
      <c r="A7" s="1" t="s">
        <v>140</v>
      </c>
      <c r="B7" s="2"/>
      <c r="C7" s="3">
        <v>14</v>
      </c>
      <c r="D7" s="189" t="s">
        <v>243</v>
      </c>
      <c r="E7" s="189"/>
      <c r="F7" s="189"/>
      <c r="G7" s="189"/>
      <c r="H7" s="189"/>
      <c r="I7" s="189"/>
      <c r="J7" s="189"/>
      <c r="K7" s="189"/>
      <c r="L7" s="2"/>
      <c r="M7" s="244">
        <f>K89</f>
        <v>85.714285714285708</v>
      </c>
      <c r="N7" s="245"/>
      <c r="O7" s="246">
        <f>L89</f>
        <v>14.285714285714286</v>
      </c>
      <c r="P7" s="247"/>
      <c r="R7" s="151"/>
      <c r="S7" s="151"/>
      <c r="T7" s="151"/>
      <c r="U7" s="151"/>
      <c r="V7" s="151"/>
      <c r="Z7" s="101"/>
      <c r="AA7" s="101"/>
      <c r="AB7" s="101"/>
    </row>
    <row r="8" spans="1:28" x14ac:dyDescent="0.25">
      <c r="A8" s="1"/>
      <c r="B8" s="2"/>
      <c r="C8" s="4"/>
      <c r="D8" s="65"/>
      <c r="E8" s="65"/>
      <c r="F8" s="65"/>
      <c r="G8" s="65"/>
      <c r="H8" s="65"/>
      <c r="I8" s="65"/>
      <c r="J8" s="65"/>
      <c r="K8" s="65"/>
      <c r="L8" s="2"/>
      <c r="M8" s="2"/>
      <c r="N8" s="2"/>
      <c r="O8" s="2"/>
      <c r="P8" s="2"/>
      <c r="R8" s="151"/>
      <c r="S8" s="151"/>
      <c r="T8" s="151"/>
      <c r="U8" s="151"/>
      <c r="V8" s="151"/>
      <c r="Z8" s="101"/>
      <c r="AA8" s="101"/>
      <c r="AB8" s="101"/>
    </row>
    <row r="9" spans="1:28" ht="16.5" thickBot="1" x14ac:dyDescent="0.3">
      <c r="A9" s="1"/>
      <c r="B9" s="2"/>
      <c r="C9" s="65"/>
      <c r="D9" s="65"/>
      <c r="E9" s="65"/>
      <c r="F9" s="65"/>
      <c r="G9" s="65"/>
      <c r="H9" s="65"/>
      <c r="I9" s="65"/>
      <c r="J9" s="65"/>
      <c r="K9" s="65"/>
      <c r="L9" s="2"/>
      <c r="M9" s="2"/>
      <c r="N9" s="2"/>
      <c r="O9" s="2"/>
      <c r="P9" s="2"/>
      <c r="R9" s="260" t="s">
        <v>222</v>
      </c>
      <c r="S9" s="260"/>
      <c r="T9" s="260"/>
      <c r="U9" s="260"/>
      <c r="V9" s="260"/>
      <c r="W9" s="152"/>
      <c r="Z9" s="101"/>
      <c r="AA9" s="102"/>
      <c r="AB9" s="101"/>
    </row>
    <row r="10" spans="1:28" x14ac:dyDescent="0.25">
      <c r="A10" s="208" t="s">
        <v>192</v>
      </c>
      <c r="B10" s="209"/>
      <c r="C10" s="209"/>
      <c r="D10" s="210"/>
      <c r="E10" s="62"/>
      <c r="F10" s="65"/>
      <c r="G10" s="199" t="s">
        <v>191</v>
      </c>
      <c r="H10" s="200"/>
      <c r="I10" s="200"/>
      <c r="J10" s="201"/>
      <c r="K10" s="59"/>
      <c r="L10" s="2"/>
      <c r="M10" s="190" t="s">
        <v>190</v>
      </c>
      <c r="N10" s="191"/>
      <c r="O10" s="191"/>
      <c r="P10" s="56"/>
      <c r="Q10" s="153"/>
      <c r="R10" s="261" t="s">
        <v>183</v>
      </c>
      <c r="S10" s="261"/>
      <c r="T10" s="261"/>
      <c r="U10" s="261"/>
      <c r="V10" s="154" t="s">
        <v>223</v>
      </c>
      <c r="W10" s="165" t="s">
        <v>224</v>
      </c>
      <c r="Z10" s="101"/>
      <c r="AA10" s="101"/>
      <c r="AB10" s="101"/>
    </row>
    <row r="11" spans="1:28" x14ac:dyDescent="0.25">
      <c r="A11" s="211"/>
      <c r="B11" s="212"/>
      <c r="C11" s="212"/>
      <c r="D11" s="213"/>
      <c r="E11" s="144">
        <f>('B-HU-001'!E11+'B-HU-002'!E11+'B-HU-003'!E11+'B-HU-004'!E11+'B-HU-005'!E11+'B-HU-006'!E11+'B-HU-007'!E11+'B-HU-008'!E11+'B-HU-009'!E11+'B-HU-010'!E11+'B-HU-012'!E11+'B-HU-013'!E11+'B-HU-014'!E11)/C7</f>
        <v>64.571428571428569</v>
      </c>
      <c r="F11" s="65"/>
      <c r="G11" s="202"/>
      <c r="H11" s="203"/>
      <c r="I11" s="203"/>
      <c r="J11" s="204"/>
      <c r="K11" s="143">
        <f>('B-HU-001'!K11+'B-HU-002'!K11+'B-HU-003'!K11+'B-HU-004'!K11+'B-HU-005'!K11+'B-HU-006'!K11+'B-HU-007'!K11+'B-HU-008'!K11+'B-HU-009'!K11+'B-HU-010'!K11+'B-HU-011'!K11+'B-HU-012'!K11+'B-HU-013'!K11+'B-HU-014'!K11)/C7</f>
        <v>85.428571428571431</v>
      </c>
      <c r="L11" s="2"/>
      <c r="M11" s="192"/>
      <c r="N11" s="193"/>
      <c r="O11" s="193"/>
      <c r="P11" s="71">
        <f>E11+K11</f>
        <v>150</v>
      </c>
      <c r="Q11" s="155"/>
      <c r="R11" s="156" t="s">
        <v>225</v>
      </c>
      <c r="S11" s="101"/>
      <c r="T11" s="146"/>
      <c r="U11" s="148"/>
      <c r="V11" s="157"/>
      <c r="W11" s="10"/>
      <c r="Z11" s="101"/>
      <c r="AA11" s="102"/>
      <c r="AB11" s="101"/>
    </row>
    <row r="12" spans="1:28" ht="15.75" thickBot="1" x14ac:dyDescent="0.3">
      <c r="A12" s="214"/>
      <c r="B12" s="215"/>
      <c r="C12" s="215"/>
      <c r="D12" s="216"/>
      <c r="E12" s="64"/>
      <c r="F12" s="65"/>
      <c r="G12" s="205"/>
      <c r="H12" s="206"/>
      <c r="I12" s="206"/>
      <c r="J12" s="207"/>
      <c r="K12" s="61"/>
      <c r="L12" s="2"/>
      <c r="M12" s="194"/>
      <c r="N12" s="195"/>
      <c r="O12" s="195"/>
      <c r="P12" s="58"/>
      <c r="R12" s="158" t="s">
        <v>226</v>
      </c>
      <c r="S12" s="10"/>
      <c r="T12" s="10"/>
      <c r="U12" s="10"/>
      <c r="V12" s="101"/>
      <c r="W12" s="101"/>
      <c r="Z12" s="101"/>
      <c r="AA12" s="101"/>
      <c r="AB12" s="101"/>
    </row>
    <row r="13" spans="1:28" x14ac:dyDescent="0.25">
      <c r="A13" s="1"/>
      <c r="B13" s="2"/>
      <c r="C13" s="65"/>
      <c r="D13" s="11" t="s">
        <v>12</v>
      </c>
      <c r="E13" s="142">
        <f>E11*100/P11</f>
        <v>43.047619047619044</v>
      </c>
      <c r="F13" s="65"/>
      <c r="G13" s="65"/>
      <c r="H13" s="65"/>
      <c r="I13" s="65"/>
      <c r="J13" s="11" t="s">
        <v>12</v>
      </c>
      <c r="K13" s="141">
        <f>K11*100/P11</f>
        <v>56.952380952380956</v>
      </c>
      <c r="L13" s="2"/>
      <c r="M13" s="2"/>
      <c r="N13" s="2"/>
      <c r="O13" s="2"/>
      <c r="P13" s="2"/>
      <c r="R13" s="159" t="s">
        <v>227</v>
      </c>
      <c r="S13" s="101"/>
      <c r="T13" s="101"/>
      <c r="U13" s="101"/>
      <c r="V13" s="160"/>
      <c r="W13" s="101"/>
    </row>
    <row r="14" spans="1:28" ht="15.75" thickBot="1" x14ac:dyDescent="0.3">
      <c r="A14" s="1"/>
      <c r="B14" s="2"/>
      <c r="C14" s="65"/>
      <c r="D14" s="65"/>
      <c r="E14" s="12"/>
      <c r="F14" s="70"/>
      <c r="G14" s="65"/>
      <c r="H14" s="65"/>
      <c r="I14" s="65"/>
      <c r="J14" s="65"/>
      <c r="K14" s="12"/>
      <c r="L14" s="2"/>
      <c r="M14" s="2"/>
      <c r="N14" s="2"/>
      <c r="O14" s="2"/>
      <c r="P14" s="2"/>
      <c r="Q14" s="2"/>
      <c r="R14" s="161" t="s">
        <v>221</v>
      </c>
      <c r="S14" s="162"/>
      <c r="T14" s="262" t="s">
        <v>230</v>
      </c>
      <c r="U14" s="263"/>
      <c r="V14" s="264"/>
    </row>
    <row r="15" spans="1:28" ht="18" customHeight="1" x14ac:dyDescent="0.25">
      <c r="A15" s="217" t="s">
        <v>193</v>
      </c>
      <c r="B15" s="218"/>
      <c r="C15" s="13"/>
      <c r="D15" s="223" t="s">
        <v>14</v>
      </c>
      <c r="E15" s="224"/>
      <c r="F15" s="98"/>
      <c r="G15" s="217" t="s">
        <v>15</v>
      </c>
      <c r="H15" s="218"/>
      <c r="I15" s="13"/>
      <c r="J15" s="229" t="s">
        <v>155</v>
      </c>
      <c r="K15" s="230"/>
      <c r="L15" s="97"/>
      <c r="M15" s="235" t="s">
        <v>154</v>
      </c>
      <c r="N15" s="236"/>
      <c r="O15" s="13"/>
      <c r="P15" s="2"/>
      <c r="Q15" s="163"/>
      <c r="R15" s="163"/>
      <c r="S15" s="163"/>
      <c r="T15" s="163"/>
      <c r="U15" s="163"/>
      <c r="V15" s="163"/>
      <c r="W15" s="163"/>
    </row>
    <row r="16" spans="1:28" ht="18" x14ac:dyDescent="0.25">
      <c r="A16" s="219"/>
      <c r="B16" s="220"/>
      <c r="C16" s="125">
        <f>('B-HU-001'!C16+'B-HU-002'!C16+'B-HU-003'!C16+'B-HU-004'!C16+'B-HU-005'!C16+'B-HU-006'!C16+'B-HU-007'!C16+'B-HU-008'!C16+'B-HU-009'!C16+'B-HU-010'!C16+'B-HU-012'!C16+'B-HU-013'!C16+'B-HU-014'!C16)/C7</f>
        <v>18.357142857142858</v>
      </c>
      <c r="D16" s="225"/>
      <c r="E16" s="226"/>
      <c r="F16" s="126">
        <f>('B-HU-001'!F16+'B-HU-002'!F16+'B-HU-003'!F16+'B-HU-004'!F16+'B-HU-005'!F16+'B-HU-006'!F16+'B-HU-007'!F16+'B-HU-008'!F16+'B-HU-009'!F16+'B-HU-010'!F16+'B-HU-012'!F16+'B-HU-013'!F16+'B-HU-014'!F16)/C7</f>
        <v>31.285714285714285</v>
      </c>
      <c r="G16" s="219"/>
      <c r="H16" s="220"/>
      <c r="I16" s="125">
        <f>('B-HU-001'!I16+'B-HU-002'!I16+'B-HU-003'!I16+'B-HU-004'!I16+'B-HU-005'!I16+'B-HU-006'!I16+'B-HU-007'!I16+'B-HU-008'!I16+'B-HU-009'!I16+'B-HU-010'!I16+'B-HU-012'!I16+'B-HU-013'!I16+'B-HU-014'!I16)/C7</f>
        <v>9.2857142857142865</v>
      </c>
      <c r="J16" s="231"/>
      <c r="K16" s="232"/>
      <c r="L16" s="126">
        <f>('B-HU-001'!L16+'B-HU-002'!L16+'B-HU-003'!L16+'B-HU-004'!L16+'B-HU-005'!L16+'B-HU-006'!L16+'B-HU-007'!L16+'B-HU-008'!L16+'B-HU-009'!L16+'B-HU-010'!L16+'B-HU-012'!L16+'B-HU-013'!L16+'B-HU-014'!L16)/C7</f>
        <v>21.428571428571427</v>
      </c>
      <c r="M16" s="237"/>
      <c r="N16" s="238"/>
      <c r="O16" s="125">
        <f>('B-HU-001'!O16+'B-HU-002'!O16+'B-HU-003'!O16+'B-HU-004'!O16+'B-HU-005'!O16+'B-HU-006'!O16+'B-HU-007'!O16+'B-HU-008'!O16+'B-HU-009'!O16+'B-HU-010'!O16+'B-HU-012'!O16+'B-HU-013'!O16+'B-HU-014'!O16)/C7</f>
        <v>16</v>
      </c>
      <c r="P16" s="2"/>
      <c r="Q16" s="2"/>
      <c r="V16" s="100"/>
    </row>
    <row r="17" spans="1:26" ht="18.75" thickBot="1" x14ac:dyDescent="0.3">
      <c r="A17" s="221"/>
      <c r="B17" s="222"/>
      <c r="C17" s="18"/>
      <c r="D17" s="227"/>
      <c r="E17" s="228"/>
      <c r="F17" s="99"/>
      <c r="G17" s="221"/>
      <c r="H17" s="222"/>
      <c r="I17" s="18"/>
      <c r="J17" s="233"/>
      <c r="K17" s="234"/>
      <c r="L17" s="99"/>
      <c r="M17" s="239"/>
      <c r="N17" s="240"/>
      <c r="O17" s="20"/>
      <c r="P17" s="2"/>
      <c r="Q17" s="2"/>
    </row>
    <row r="18" spans="1:26" ht="15.75" thickBot="1" x14ac:dyDescent="0.3">
      <c r="A18" s="1"/>
      <c r="B18" s="2"/>
      <c r="C18" s="65"/>
      <c r="D18" s="65"/>
      <c r="E18" s="65"/>
      <c r="F18" s="65"/>
      <c r="G18" s="65"/>
      <c r="H18" s="65"/>
      <c r="I18" s="65"/>
      <c r="J18" s="65"/>
      <c r="K18" s="65"/>
      <c r="L18" s="2"/>
      <c r="M18" s="2"/>
      <c r="N18" s="2"/>
      <c r="O18" s="2"/>
      <c r="P18" s="2"/>
      <c r="Q18" s="2"/>
    </row>
    <row r="19" spans="1:26" ht="15.75" thickBot="1" x14ac:dyDescent="0.3">
      <c r="A19" s="180" t="s">
        <v>189</v>
      </c>
      <c r="B19" s="109" t="s">
        <v>165</v>
      </c>
      <c r="C19" s="77" t="s">
        <v>166</v>
      </c>
      <c r="D19" s="77" t="s">
        <v>156</v>
      </c>
      <c r="E19" s="77" t="s">
        <v>157</v>
      </c>
      <c r="F19" s="77" t="s">
        <v>158</v>
      </c>
      <c r="G19" s="77" t="s">
        <v>159</v>
      </c>
      <c r="H19" s="78" t="s">
        <v>160</v>
      </c>
      <c r="I19" s="93" t="s">
        <v>167</v>
      </c>
      <c r="J19" s="91" t="s">
        <v>164</v>
      </c>
      <c r="K19" s="94" t="s">
        <v>161</v>
      </c>
      <c r="L19" s="93" t="s">
        <v>163</v>
      </c>
      <c r="M19" s="249" t="s">
        <v>184</v>
      </c>
      <c r="N19" s="250"/>
      <c r="O19" s="78" t="s">
        <v>185</v>
      </c>
      <c r="P19" s="110" t="s">
        <v>194</v>
      </c>
      <c r="Q19" s="111" t="s">
        <v>195</v>
      </c>
      <c r="R19" s="111" t="s">
        <v>196</v>
      </c>
    </row>
    <row r="20" spans="1:26" ht="15.75" thickBot="1" x14ac:dyDescent="0.3">
      <c r="A20" s="179" t="s">
        <v>245</v>
      </c>
      <c r="B20" s="128">
        <f>'B-HU-001'!E13</f>
        <v>17.80821917808219</v>
      </c>
      <c r="C20" s="129">
        <f>'B-HU-001'!K13</f>
        <v>82.191780821917803</v>
      </c>
      <c r="D20" s="178">
        <f>'B-HU-001'!C16</f>
        <v>19</v>
      </c>
      <c r="E20" s="178">
        <f>'B-HU-001'!F16</f>
        <v>18</v>
      </c>
      <c r="F20" s="178">
        <f>'B-HU-001'!I16</f>
        <v>0</v>
      </c>
      <c r="G20" s="178">
        <f>'B-HU-001'!L16</f>
        <v>6</v>
      </c>
      <c r="H20" s="113">
        <f>'B-HU-001'!O16</f>
        <v>12</v>
      </c>
      <c r="I20" s="139" t="str">
        <f>IF(J20=1,"Graduado",IF(J20=2,"Especialista",IF(J20=3,"Mestre",IF(J20=4,"Doutor",IF(J20=5,"Pós-Doutor")))))</f>
        <v>Mestre</v>
      </c>
      <c r="J20" s="112">
        <f>'B-HU-001'!C7</f>
        <v>3</v>
      </c>
      <c r="K20" s="129" t="str">
        <f>'B-HU-001'!M7</f>
        <v>Sim</v>
      </c>
      <c r="L20" s="129" t="str">
        <f>'B-HU-001'!O7</f>
        <v>Não</v>
      </c>
      <c r="M20" s="248" t="s">
        <v>174</v>
      </c>
      <c r="N20" s="248"/>
      <c r="O20" s="113" t="s">
        <v>178</v>
      </c>
      <c r="P20" s="87" t="str">
        <f>'B-HU-001'!R17</f>
        <v>CLT-H</v>
      </c>
      <c r="Q20" s="112">
        <f>'B-HU-001'!S17</f>
        <v>20</v>
      </c>
      <c r="R20" s="113" t="str">
        <f>'B-HU-001'!T17</f>
        <v>Assistente</v>
      </c>
      <c r="V20" s="145" t="s">
        <v>151</v>
      </c>
      <c r="W20" s="109" t="s">
        <v>152</v>
      </c>
      <c r="X20" s="78" t="s">
        <v>12</v>
      </c>
      <c r="Y20" s="2"/>
    </row>
    <row r="21" spans="1:26" x14ac:dyDescent="0.25">
      <c r="A21" s="127" t="s">
        <v>246</v>
      </c>
      <c r="B21" s="130">
        <f>'B-HU-002'!E13</f>
        <v>24.365482233502537</v>
      </c>
      <c r="C21" s="90">
        <f>'B-HU-002'!K13</f>
        <v>75.634517766497467</v>
      </c>
      <c r="D21" s="124">
        <f>'B-HU-002'!C16</f>
        <v>21</v>
      </c>
      <c r="E21" s="124">
        <f>'B-HU-002'!F16</f>
        <v>27</v>
      </c>
      <c r="F21" s="124">
        <f>'B-HU-002'!I16</f>
        <v>0</v>
      </c>
      <c r="G21" s="124">
        <f>'B-HU-002'!L16</f>
        <v>6</v>
      </c>
      <c r="H21" s="131">
        <f>'B-HU-002'!O16</f>
        <v>11</v>
      </c>
      <c r="I21" s="92" t="str">
        <f t="shared" ref="I21:I33" si="0">IF(J21=1,"Graduado",IF(J21=2,"Especialista",IF(J21=3,"Mestre",IF(J21=4,"Doutor",IF(J21=5,"Pós-Doutor")))))</f>
        <v>Mestre</v>
      </c>
      <c r="J21" s="123">
        <f>'B-HU-002'!C7</f>
        <v>3</v>
      </c>
      <c r="K21" s="89" t="str">
        <f>'B-HU-002'!M7</f>
        <v>Sim</v>
      </c>
      <c r="L21" s="89" t="str">
        <f>'B-HU-002'!O7</f>
        <v>Não</v>
      </c>
      <c r="M21" s="248" t="s">
        <v>175</v>
      </c>
      <c r="N21" s="248"/>
      <c r="O21" s="114" t="s">
        <v>179</v>
      </c>
      <c r="P21" s="82" t="str">
        <f>'B-HU-002'!R17</f>
        <v>Outro</v>
      </c>
      <c r="Q21" s="123">
        <f>'B-HU-002'!S17</f>
        <v>40</v>
      </c>
      <c r="R21" s="114" t="str">
        <f>'B-HU-002'!T17</f>
        <v>Substituto</v>
      </c>
      <c r="V21" s="72" t="s">
        <v>146</v>
      </c>
      <c r="W21" s="87">
        <v>0</v>
      </c>
      <c r="X21" s="79">
        <f>W21*100/$W$26</f>
        <v>0</v>
      </c>
      <c r="Y21" s="2"/>
    </row>
    <row r="22" spans="1:26" x14ac:dyDescent="0.25">
      <c r="A22" s="179" t="s">
        <v>247</v>
      </c>
      <c r="B22" s="130">
        <f>'B-HU-003'!E13</f>
        <v>40.17094017094017</v>
      </c>
      <c r="C22" s="90">
        <f>'B-HU-003'!K13</f>
        <v>59.82905982905983</v>
      </c>
      <c r="D22" s="124">
        <f>'B-HU-003'!C16</f>
        <v>24</v>
      </c>
      <c r="E22" s="124">
        <f>'B-HU-003'!F16</f>
        <v>44</v>
      </c>
      <c r="F22" s="124">
        <f>'B-HU-003'!I16</f>
        <v>0</v>
      </c>
      <c r="G22" s="124">
        <f>'B-HU-003'!L16</f>
        <v>22</v>
      </c>
      <c r="H22" s="131">
        <f>'B-HU-003'!O16</f>
        <v>15</v>
      </c>
      <c r="I22" s="92" t="str">
        <f t="shared" si="0"/>
        <v>Doutor</v>
      </c>
      <c r="J22" s="123">
        <f>'B-HU-003'!C7</f>
        <v>4</v>
      </c>
      <c r="K22" s="89" t="str">
        <f>'B-HU-003'!M7</f>
        <v>Sim</v>
      </c>
      <c r="L22" s="89" t="str">
        <f>'B-HU-003'!O7</f>
        <v>Não</v>
      </c>
      <c r="M22" s="248" t="s">
        <v>181</v>
      </c>
      <c r="N22" s="248"/>
      <c r="O22" s="114" t="s">
        <v>183</v>
      </c>
      <c r="P22" s="82" t="str">
        <f>'B-HU-003'!R17</f>
        <v>CLT-H</v>
      </c>
      <c r="Q22" s="123">
        <f>'B-HU-003'!S17</f>
        <v>20</v>
      </c>
      <c r="R22" s="114" t="str">
        <f>'B-HU-003'!T17</f>
        <v>Adjunto</v>
      </c>
      <c r="V22" s="76" t="s">
        <v>147</v>
      </c>
      <c r="W22" s="80">
        <v>5</v>
      </c>
      <c r="X22" s="81">
        <f>W22*100/$W$26</f>
        <v>35.714285714285715</v>
      </c>
    </row>
    <row r="23" spans="1:26" x14ac:dyDescent="0.25">
      <c r="A23" s="127" t="s">
        <v>248</v>
      </c>
      <c r="B23" s="132">
        <f>'B-HU-004'!E13</f>
        <v>15.596330275229358</v>
      </c>
      <c r="C23" s="186">
        <f>'B-HU-004'!K13</f>
        <v>84.403669724770637</v>
      </c>
      <c r="D23" s="96">
        <f>'B-HU-004'!C16</f>
        <v>23</v>
      </c>
      <c r="E23" s="96">
        <f>'B-HU-004'!F16</f>
        <v>56</v>
      </c>
      <c r="F23" s="96">
        <f>'B-HU-004'!I16</f>
        <v>0</v>
      </c>
      <c r="G23" s="96">
        <f>'B-HU-004'!L16</f>
        <v>0</v>
      </c>
      <c r="H23" s="133">
        <f>'B-HU-004'!O16</f>
        <v>24</v>
      </c>
      <c r="I23" s="92" t="str">
        <f t="shared" si="0"/>
        <v>Doutor</v>
      </c>
      <c r="J23" s="123">
        <f>'B-HU-004'!C7</f>
        <v>4</v>
      </c>
      <c r="K23" s="89" t="str">
        <f>'B-HU-004'!M7</f>
        <v>Sim</v>
      </c>
      <c r="L23" s="89" t="str">
        <f>'B-HU-004'!O7</f>
        <v>Não</v>
      </c>
      <c r="M23" s="248" t="s">
        <v>181</v>
      </c>
      <c r="N23" s="248"/>
      <c r="O23" s="114" t="s">
        <v>183</v>
      </c>
      <c r="P23" s="82" t="str">
        <f>'B-HU-004'!R17</f>
        <v>CLT-H</v>
      </c>
      <c r="Q23" s="123">
        <f>'B-HU-004'!S17</f>
        <v>10</v>
      </c>
      <c r="R23" s="114" t="str">
        <f>'B-HU-004'!T17</f>
        <v>Adjunto</v>
      </c>
      <c r="V23" s="73" t="s">
        <v>148</v>
      </c>
      <c r="W23" s="82">
        <v>8</v>
      </c>
      <c r="X23" s="83">
        <f>W23*100/$W$26</f>
        <v>57.142857142857146</v>
      </c>
    </row>
    <row r="24" spans="1:26" x14ac:dyDescent="0.25">
      <c r="A24" s="179" t="s">
        <v>249</v>
      </c>
      <c r="B24" s="185">
        <f>'B-HU-005'!E13</f>
        <v>50.735294117647058</v>
      </c>
      <c r="C24" s="90">
        <f>'B-HU-005'!K13</f>
        <v>49.264705882352942</v>
      </c>
      <c r="D24" s="95">
        <f>'B-HU-005'!C16</f>
        <v>23</v>
      </c>
      <c r="E24" s="95">
        <f>'B-HU-005'!F16</f>
        <v>14</v>
      </c>
      <c r="F24" s="95">
        <f>'B-HU-005'!I16</f>
        <v>0</v>
      </c>
      <c r="G24" s="95">
        <f>'B-HU-005'!L16</f>
        <v>68</v>
      </c>
      <c r="H24" s="134">
        <f>'B-HU-005'!O16</f>
        <v>37</v>
      </c>
      <c r="I24" s="92" t="str">
        <f t="shared" si="0"/>
        <v>Especialista</v>
      </c>
      <c r="J24" s="96">
        <f>'B-HU-005'!C7</f>
        <v>2</v>
      </c>
      <c r="K24" s="96" t="str">
        <f>'B-HU-005'!M7</f>
        <v>Sim</v>
      </c>
      <c r="L24" s="96" t="str">
        <f>'B-HU-005'!O7</f>
        <v>Não</v>
      </c>
      <c r="M24" s="248" t="s">
        <v>181</v>
      </c>
      <c r="N24" s="248"/>
      <c r="O24" s="114" t="s">
        <v>183</v>
      </c>
      <c r="P24" s="82" t="str">
        <f>'B-HU-005'!R17</f>
        <v>CLT-H</v>
      </c>
      <c r="Q24" s="123">
        <f>'B-HU-005'!S17</f>
        <v>12</v>
      </c>
      <c r="R24" s="114" t="str">
        <f>'B-HU-005'!T17</f>
        <v>Assistente</v>
      </c>
      <c r="V24" s="74" t="s">
        <v>149</v>
      </c>
      <c r="W24" s="82">
        <v>1</v>
      </c>
      <c r="X24" s="83">
        <f>W24*100/$W$26</f>
        <v>7.1428571428571432</v>
      </c>
    </row>
    <row r="25" spans="1:26" ht="15.75" thickBot="1" x14ac:dyDescent="0.3">
      <c r="A25" s="127" t="s">
        <v>250</v>
      </c>
      <c r="B25" s="187">
        <f>'B-HU-006'!E13</f>
        <v>63.022508038585208</v>
      </c>
      <c r="C25" s="90">
        <f>'B-HU-006'!K13</f>
        <v>36.977491961414792</v>
      </c>
      <c r="D25" s="95">
        <f>'B-HU-006'!C16</f>
        <v>18</v>
      </c>
      <c r="E25" s="95">
        <f>'B-HU-006'!F16</f>
        <v>18</v>
      </c>
      <c r="F25" s="95">
        <f>'B-HU-006'!I16</f>
        <v>0</v>
      </c>
      <c r="G25" s="95">
        <f>'B-HU-006'!L16</f>
        <v>89</v>
      </c>
      <c r="H25" s="134">
        <f>'B-HU-006'!O16</f>
        <v>6</v>
      </c>
      <c r="I25" s="92" t="str">
        <f t="shared" si="0"/>
        <v>Mestre</v>
      </c>
      <c r="J25" s="96">
        <f>'B-HU-006'!C7</f>
        <v>3</v>
      </c>
      <c r="K25" s="96" t="str">
        <f>'B-HU-006'!M7</f>
        <v>Sim</v>
      </c>
      <c r="L25" s="96" t="str">
        <f>'B-HU-006'!O7</f>
        <v>Não</v>
      </c>
      <c r="M25" s="248" t="s">
        <v>181</v>
      </c>
      <c r="N25" s="248"/>
      <c r="O25" s="114" t="s">
        <v>183</v>
      </c>
      <c r="P25" s="82" t="str">
        <f>'B-HU-006'!R17</f>
        <v>CLT-H</v>
      </c>
      <c r="Q25" s="123">
        <f>'B-HU-006'!S17</f>
        <v>20</v>
      </c>
      <c r="R25" s="114" t="str">
        <f>'B-HU-006'!T17</f>
        <v>Assistente</v>
      </c>
      <c r="V25" s="75" t="s">
        <v>150</v>
      </c>
      <c r="W25" s="84">
        <v>0</v>
      </c>
      <c r="X25" s="85">
        <f>W25*100/$W$26</f>
        <v>0</v>
      </c>
    </row>
    <row r="26" spans="1:26" ht="15.75" thickBot="1" x14ac:dyDescent="0.3">
      <c r="A26" s="179" t="s">
        <v>251</v>
      </c>
      <c r="B26" s="130">
        <f>'B-HU-007'!E13</f>
        <v>38.255033557046978</v>
      </c>
      <c r="C26" s="90">
        <f>'B-HU-007'!K13</f>
        <v>61.744966442953022</v>
      </c>
      <c r="D26" s="95">
        <f>'B-HU-007'!C16</f>
        <v>22</v>
      </c>
      <c r="E26" s="95">
        <f>'B-HU-007'!F16</f>
        <v>42</v>
      </c>
      <c r="F26" s="95">
        <f>'B-HU-007'!I16</f>
        <v>18</v>
      </c>
      <c r="G26" s="95">
        <f>'B-HU-007'!L16</f>
        <v>18</v>
      </c>
      <c r="H26" s="134">
        <f>'B-HU-007'!O16</f>
        <v>28</v>
      </c>
      <c r="I26" s="92" t="str">
        <f t="shared" si="0"/>
        <v>Mestre</v>
      </c>
      <c r="J26" s="96">
        <f>'B-HU-007'!C7</f>
        <v>3</v>
      </c>
      <c r="K26" s="96" t="str">
        <f>'B-HU-007'!M7</f>
        <v>Não</v>
      </c>
      <c r="L26" s="96" t="str">
        <f>'B-HU-007'!O7</f>
        <v>Sim</v>
      </c>
      <c r="M26" s="248" t="s">
        <v>175</v>
      </c>
      <c r="N26" s="248"/>
      <c r="O26" s="114" t="s">
        <v>179</v>
      </c>
      <c r="P26" s="82" t="str">
        <f>'B-HU-007'!R17</f>
        <v>Outro</v>
      </c>
      <c r="Q26" s="123">
        <f>'B-HU-007'!S17</f>
        <v>20</v>
      </c>
      <c r="R26" s="114" t="str">
        <f>'B-HU-007'!T17</f>
        <v>Assistente</v>
      </c>
      <c r="W26" s="86">
        <f>SUM(W21:W25)</f>
        <v>14</v>
      </c>
    </row>
    <row r="27" spans="1:26" ht="15.75" thickBot="1" x14ac:dyDescent="0.3">
      <c r="A27" s="127" t="s">
        <v>252</v>
      </c>
      <c r="B27" s="130">
        <f>'B-HU-008'!E13</f>
        <v>46.236559139784944</v>
      </c>
      <c r="C27" s="90">
        <f>'B-HU-008'!K13</f>
        <v>53.763440860215056</v>
      </c>
      <c r="D27" s="95">
        <f>'B-HU-008'!C16</f>
        <v>17</v>
      </c>
      <c r="E27" s="95">
        <f>'B-HU-008'!F16</f>
        <v>18</v>
      </c>
      <c r="F27" s="95">
        <f>'B-HU-008'!I16</f>
        <v>36</v>
      </c>
      <c r="G27" s="95">
        <f>'B-HU-008'!L16</f>
        <v>0</v>
      </c>
      <c r="H27" s="134">
        <f>'B-HU-008'!O16</f>
        <v>21</v>
      </c>
      <c r="I27" s="92" t="str">
        <f t="shared" si="0"/>
        <v>Mestre</v>
      </c>
      <c r="J27" s="96">
        <f>'B-HU-008'!C7</f>
        <v>3</v>
      </c>
      <c r="K27" s="96" t="str">
        <f>'B-HU-008'!M7</f>
        <v>Sim</v>
      </c>
      <c r="L27" s="96" t="str">
        <f>'B-HU-008'!O7</f>
        <v>Não</v>
      </c>
      <c r="M27" s="248" t="s">
        <v>181</v>
      </c>
      <c r="N27" s="248"/>
      <c r="O27" s="114" t="s">
        <v>183</v>
      </c>
      <c r="P27" s="82" t="str">
        <f>'B-HU-008'!R17</f>
        <v>CLT-H</v>
      </c>
      <c r="Q27" s="123">
        <f>'B-HU-008'!S17</f>
        <v>8</v>
      </c>
      <c r="R27" s="114" t="str">
        <f>'B-HU-008'!T17</f>
        <v>Assistente</v>
      </c>
    </row>
    <row r="28" spans="1:26" ht="15.75" thickBot="1" x14ac:dyDescent="0.3">
      <c r="A28" s="179" t="s">
        <v>253</v>
      </c>
      <c r="B28" s="130">
        <f>'B-HU-009'!E13</f>
        <v>20</v>
      </c>
      <c r="C28" s="90">
        <f>'B-HU-009'!K13</f>
        <v>80</v>
      </c>
      <c r="D28" s="95">
        <f>'B-HU-009'!C16</f>
        <v>20</v>
      </c>
      <c r="E28" s="95">
        <f>'B-HU-009'!F16</f>
        <v>27</v>
      </c>
      <c r="F28" s="95">
        <f>'B-HU-009'!I16</f>
        <v>0</v>
      </c>
      <c r="G28" s="95">
        <f>'B-HU-009'!L16</f>
        <v>5</v>
      </c>
      <c r="H28" s="134">
        <f>'B-HU-009'!O16</f>
        <v>18</v>
      </c>
      <c r="I28" s="92" t="str">
        <f t="shared" si="0"/>
        <v>Mestre</v>
      </c>
      <c r="J28" s="96">
        <f>'B-HU-009'!C7</f>
        <v>3</v>
      </c>
      <c r="K28" s="96" t="str">
        <f>'B-HU-009'!M7</f>
        <v>Sim</v>
      </c>
      <c r="L28" s="96" t="str">
        <f>'B-HU-009'!O7</f>
        <v>Não</v>
      </c>
      <c r="M28" s="248" t="s">
        <v>175</v>
      </c>
      <c r="N28" s="248"/>
      <c r="O28" s="114" t="s">
        <v>179</v>
      </c>
      <c r="P28" s="82" t="str">
        <f>'B-HU-009'!R17</f>
        <v>CLT-H</v>
      </c>
      <c r="Q28" s="123">
        <f>'B-HU-009'!S17</f>
        <v>12</v>
      </c>
      <c r="R28" s="114" t="str">
        <f>'B-HU-009'!T17</f>
        <v>Assistente</v>
      </c>
      <c r="U28" s="249" t="s">
        <v>184</v>
      </c>
      <c r="V28" s="265"/>
      <c r="W28" s="91" t="s">
        <v>152</v>
      </c>
      <c r="X28" s="105" t="s">
        <v>12</v>
      </c>
      <c r="Y28" s="103" t="s">
        <v>186</v>
      </c>
      <c r="Z28" s="105"/>
    </row>
    <row r="29" spans="1:26" ht="15" customHeight="1" x14ac:dyDescent="0.25">
      <c r="A29" s="127" t="s">
        <v>254</v>
      </c>
      <c r="B29" s="130">
        <f>'B-HU-010'!E13</f>
        <v>80</v>
      </c>
      <c r="C29" s="90">
        <f>'B-HU-010'!K13</f>
        <v>20</v>
      </c>
      <c r="D29" s="95">
        <f>'B-HU-010'!C16</f>
        <v>0</v>
      </c>
      <c r="E29" s="95">
        <f>'B-HU-010'!F16</f>
        <v>18</v>
      </c>
      <c r="F29" s="95">
        <f>'B-HU-010'!I16</f>
        <v>0</v>
      </c>
      <c r="G29" s="95">
        <f>'B-HU-010'!L16</f>
        <v>9</v>
      </c>
      <c r="H29" s="134">
        <f>'B-HU-010'!O16</f>
        <v>1</v>
      </c>
      <c r="I29" s="92" t="str">
        <f t="shared" si="0"/>
        <v>Mestre</v>
      </c>
      <c r="J29" s="96">
        <f>'B-HU-010'!C7</f>
        <v>3</v>
      </c>
      <c r="K29" s="96" t="str">
        <f>'B-HU-010'!M7</f>
        <v>Sim</v>
      </c>
      <c r="L29" s="96" t="str">
        <f>'B-HU-010'!O7</f>
        <v>Sim</v>
      </c>
      <c r="M29" s="251" t="s">
        <v>176</v>
      </c>
      <c r="N29" s="252"/>
      <c r="O29" s="114" t="s">
        <v>180</v>
      </c>
      <c r="P29" s="82" t="str">
        <f>'B-HU-010'!R17</f>
        <v>Outro</v>
      </c>
      <c r="Q29" s="123">
        <f>'B-HU-010'!S17</f>
        <v>12</v>
      </c>
      <c r="R29" s="114" t="str">
        <f>'B-HU-010'!T17</f>
        <v>Assistente</v>
      </c>
      <c r="U29" s="80" t="s">
        <v>178</v>
      </c>
      <c r="V29" s="167" t="s">
        <v>174</v>
      </c>
      <c r="W29" s="173">
        <v>1</v>
      </c>
      <c r="X29" s="170">
        <f>W29*100/$W$34</f>
        <v>7.1428571428571432</v>
      </c>
      <c r="Y29" s="266">
        <f>X29+X30</f>
        <v>42.857142857142861</v>
      </c>
      <c r="Z29" s="256" t="s">
        <v>187</v>
      </c>
    </row>
    <row r="30" spans="1:26" ht="15.75" thickBot="1" x14ac:dyDescent="0.3">
      <c r="A30" s="179" t="s">
        <v>255</v>
      </c>
      <c r="B30" s="130">
        <f>'B-HU-011'!E13</f>
        <v>64.285714285714292</v>
      </c>
      <c r="C30" s="90">
        <f>'B-HU-011'!K13</f>
        <v>35.714285714285715</v>
      </c>
      <c r="D30" s="95">
        <f>'B-HU-011'!C16</f>
        <v>21</v>
      </c>
      <c r="E30" s="95">
        <f>'B-HU-011'!F16</f>
        <v>24</v>
      </c>
      <c r="F30" s="95">
        <f>'B-HU-011'!I16</f>
        <v>42</v>
      </c>
      <c r="G30" s="95">
        <f>'B-HU-011'!L16</f>
        <v>20</v>
      </c>
      <c r="H30" s="134">
        <f>'B-HU-011'!O16</f>
        <v>5</v>
      </c>
      <c r="I30" s="92" t="str">
        <f t="shared" si="0"/>
        <v>Mestre</v>
      </c>
      <c r="J30" s="96">
        <f>'B-HU-011'!C7</f>
        <v>3</v>
      </c>
      <c r="K30" s="96" t="str">
        <f>'B-HU-011'!M7</f>
        <v>Sim</v>
      </c>
      <c r="L30" s="96" t="str">
        <f>'B-HU-011'!O7</f>
        <v>Não</v>
      </c>
      <c r="M30" s="251" t="s">
        <v>176</v>
      </c>
      <c r="N30" s="252"/>
      <c r="O30" s="114" t="s">
        <v>180</v>
      </c>
      <c r="P30" s="82" t="str">
        <f>'B-HU-011'!R17</f>
        <v>CLT-H</v>
      </c>
      <c r="Q30" s="123">
        <f>'B-HU-011'!S17</f>
        <v>4</v>
      </c>
      <c r="R30" s="114" t="str">
        <f>'B-HU-011'!T17</f>
        <v>Assistente</v>
      </c>
      <c r="U30" s="82" t="s">
        <v>179</v>
      </c>
      <c r="V30" s="168" t="s">
        <v>175</v>
      </c>
      <c r="W30" s="174">
        <v>5</v>
      </c>
      <c r="X30" s="170">
        <f t="shared" ref="X30:X33" si="1">W30*100/$W$34</f>
        <v>35.714285714285715</v>
      </c>
      <c r="Y30" s="267"/>
      <c r="Z30" s="257"/>
    </row>
    <row r="31" spans="1:26" ht="15.75" thickBot="1" x14ac:dyDescent="0.3">
      <c r="A31" s="127" t="s">
        <v>256</v>
      </c>
      <c r="B31" s="130">
        <f>'B-HU-012'!E13</f>
        <v>34.93150684931507</v>
      </c>
      <c r="C31" s="90">
        <f>'B-HU-012'!K13</f>
        <v>65.06849315068493</v>
      </c>
      <c r="D31" s="95">
        <f>'B-HU-012'!C16</f>
        <v>26</v>
      </c>
      <c r="E31" s="95">
        <f>'B-HU-012'!F16</f>
        <v>56</v>
      </c>
      <c r="F31" s="95">
        <f>'B-HU-012'!I16</f>
        <v>40</v>
      </c>
      <c r="G31" s="95">
        <f>'B-HU-012'!L16</f>
        <v>23</v>
      </c>
      <c r="H31" s="134">
        <f>'B-HU-012'!O16</f>
        <v>22</v>
      </c>
      <c r="I31" s="92" t="str">
        <f t="shared" si="0"/>
        <v>Doutor</v>
      </c>
      <c r="J31" s="96">
        <f>'B-HU-012'!C7</f>
        <v>4</v>
      </c>
      <c r="K31" s="96" t="str">
        <f>'B-HU-012'!M7</f>
        <v>Sim</v>
      </c>
      <c r="L31" s="96" t="str">
        <f>'B-HU-012'!O7</f>
        <v>Não</v>
      </c>
      <c r="M31" s="248" t="s">
        <v>175</v>
      </c>
      <c r="N31" s="248"/>
      <c r="O31" s="114" t="s">
        <v>179</v>
      </c>
      <c r="P31" s="82" t="str">
        <f>'B-HU-012'!R17</f>
        <v>CLT-H</v>
      </c>
      <c r="Q31" s="123">
        <f>'B-HU-012'!S17</f>
        <v>20</v>
      </c>
      <c r="R31" s="114" t="str">
        <f>'B-HU-012'!T17</f>
        <v>Assistente</v>
      </c>
      <c r="U31" s="82" t="s">
        <v>183</v>
      </c>
      <c r="V31" s="168" t="s">
        <v>181</v>
      </c>
      <c r="W31" s="174">
        <v>6</v>
      </c>
      <c r="X31" s="170">
        <f t="shared" si="1"/>
        <v>42.857142857142854</v>
      </c>
    </row>
    <row r="32" spans="1:26" ht="15" customHeight="1" x14ac:dyDescent="0.25">
      <c r="A32" s="179" t="s">
        <v>257</v>
      </c>
      <c r="B32" s="130">
        <f>'B-HU-013'!E13</f>
        <v>30.487804878048781</v>
      </c>
      <c r="C32" s="90">
        <f>'B-HU-013'!K13</f>
        <v>69.512195121951223</v>
      </c>
      <c r="D32" s="95">
        <f>'B-HU-013'!C16</f>
        <v>21</v>
      </c>
      <c r="E32" s="95">
        <f>'B-HU-013'!F16</f>
        <v>44</v>
      </c>
      <c r="F32" s="95">
        <f>'B-HU-013'!I16</f>
        <v>0</v>
      </c>
      <c r="G32" s="95">
        <f>'B-HU-013'!L16</f>
        <v>0</v>
      </c>
      <c r="H32" s="134">
        <f>'B-HU-013'!O16</f>
        <v>11</v>
      </c>
      <c r="I32" s="92" t="str">
        <f t="shared" si="0"/>
        <v>Doutor</v>
      </c>
      <c r="J32" s="96">
        <f>'B-HU-013'!C7</f>
        <v>4</v>
      </c>
      <c r="K32" s="96" t="str">
        <f>'B-HU-013'!M7</f>
        <v>Não</v>
      </c>
      <c r="L32" s="96" t="str">
        <f>'B-HU-013'!O7</f>
        <v>Não</v>
      </c>
      <c r="M32" s="248" t="s">
        <v>175</v>
      </c>
      <c r="N32" s="248"/>
      <c r="O32" s="114" t="s">
        <v>179</v>
      </c>
      <c r="P32" s="82" t="str">
        <f>'B-HU-013'!R17</f>
        <v>CLT</v>
      </c>
      <c r="Q32" s="123">
        <f>'B-HU-013'!S17</f>
        <v>40</v>
      </c>
      <c r="R32" s="114" t="str">
        <f>'B-HU-013'!T17</f>
        <v>Adjunto</v>
      </c>
      <c r="U32" s="82" t="s">
        <v>180</v>
      </c>
      <c r="V32" s="168" t="s">
        <v>176</v>
      </c>
      <c r="W32" s="174">
        <v>2</v>
      </c>
      <c r="X32" s="170">
        <f t="shared" si="1"/>
        <v>14.285714285714286</v>
      </c>
      <c r="Y32" s="254">
        <f>SUM(X32:X33)</f>
        <v>14.285714285714286</v>
      </c>
      <c r="Z32" s="258" t="s">
        <v>188</v>
      </c>
    </row>
    <row r="33" spans="1:26" ht="15.75" thickBot="1" x14ac:dyDescent="0.3">
      <c r="A33" s="127" t="s">
        <v>258</v>
      </c>
      <c r="B33" s="135">
        <f>'B-HU-014'!E13</f>
        <v>59.223300970873787</v>
      </c>
      <c r="C33" s="136">
        <f>'B-HU-014'!K13</f>
        <v>40.776699029126213</v>
      </c>
      <c r="D33" s="137">
        <f>'B-HU-014'!C16</f>
        <v>23</v>
      </c>
      <c r="E33" s="137">
        <f>'B-HU-014'!F16</f>
        <v>56</v>
      </c>
      <c r="F33" s="137">
        <f>'B-HU-014'!I16</f>
        <v>36</v>
      </c>
      <c r="G33" s="137">
        <f>'B-HU-014'!L16</f>
        <v>54</v>
      </c>
      <c r="H33" s="138">
        <f>'B-HU-014'!O16</f>
        <v>18</v>
      </c>
      <c r="I33" s="184" t="str">
        <f t="shared" si="0"/>
        <v>Doutor</v>
      </c>
      <c r="J33" s="137">
        <f>'B-HU-014'!C7</f>
        <v>4</v>
      </c>
      <c r="K33" s="137" t="str">
        <f>'B-HU-014'!M7</f>
        <v>Sim</v>
      </c>
      <c r="L33" s="137" t="str">
        <f>'B-HU-014'!O7</f>
        <v>Não</v>
      </c>
      <c r="M33" s="253" t="s">
        <v>181</v>
      </c>
      <c r="N33" s="253"/>
      <c r="O33" s="140" t="s">
        <v>183</v>
      </c>
      <c r="P33" s="84" t="str">
        <f>'B-HU-014'!R17</f>
        <v>CLT</v>
      </c>
      <c r="Q33" s="181">
        <f>'B-HU-014'!S17</f>
        <v>40</v>
      </c>
      <c r="R33" s="140" t="str">
        <f>'B-HU-014'!T17</f>
        <v>Adjunto</v>
      </c>
      <c r="U33" s="84" t="s">
        <v>182</v>
      </c>
      <c r="V33" s="169" t="s">
        <v>177</v>
      </c>
      <c r="W33" s="175">
        <v>0</v>
      </c>
      <c r="X33" s="120">
        <f t="shared" si="1"/>
        <v>0</v>
      </c>
      <c r="Y33" s="255"/>
      <c r="Z33" s="259"/>
    </row>
    <row r="34" spans="1:26" ht="15.75" thickBot="1" x14ac:dyDescent="0.3">
      <c r="A34" s="101"/>
      <c r="B34" s="182"/>
      <c r="C34" s="182"/>
      <c r="D34" s="183"/>
      <c r="E34" s="183"/>
      <c r="F34" s="183"/>
      <c r="G34" s="183"/>
      <c r="H34" s="183"/>
      <c r="I34" s="146"/>
      <c r="J34" s="183"/>
      <c r="K34" s="183"/>
      <c r="L34" s="183"/>
      <c r="M34" s="188"/>
      <c r="N34" s="188"/>
      <c r="O34" s="146"/>
      <c r="P34" s="146"/>
      <c r="Q34" s="146"/>
      <c r="R34" s="146"/>
      <c r="W34" s="86">
        <f>SUM(W29:W33)</f>
        <v>14</v>
      </c>
    </row>
    <row r="35" spans="1:26" x14ac:dyDescent="0.25">
      <c r="A35" s="101"/>
      <c r="B35" s="182"/>
      <c r="C35" s="182"/>
      <c r="D35" s="183"/>
      <c r="E35" s="183"/>
      <c r="F35" s="183"/>
      <c r="G35" s="183"/>
      <c r="H35" s="183"/>
      <c r="I35" s="146"/>
      <c r="J35" s="183"/>
      <c r="K35" s="183"/>
      <c r="L35" s="183"/>
      <c r="M35" s="188"/>
      <c r="N35" s="188"/>
      <c r="O35" s="146"/>
      <c r="P35" s="146"/>
      <c r="Q35" s="146"/>
      <c r="R35" s="146"/>
    </row>
    <row r="36" spans="1:26" ht="15.75" thickBot="1" x14ac:dyDescent="0.3">
      <c r="A36" s="101"/>
      <c r="B36" s="182"/>
      <c r="C36" s="182"/>
      <c r="D36" s="183"/>
      <c r="E36" s="183"/>
      <c r="F36" s="183"/>
      <c r="G36" s="183"/>
      <c r="H36" s="183"/>
      <c r="I36" s="146"/>
      <c r="J36" s="183"/>
      <c r="K36" s="183"/>
      <c r="L36" s="183"/>
      <c r="M36" s="188"/>
      <c r="N36" s="188"/>
      <c r="O36" s="146"/>
      <c r="P36" s="146"/>
      <c r="Q36" s="146"/>
      <c r="R36" s="146"/>
    </row>
    <row r="37" spans="1:26" ht="15.75" thickBot="1" x14ac:dyDescent="0.3">
      <c r="A37" s="101"/>
      <c r="B37" s="182"/>
      <c r="C37" s="182"/>
      <c r="D37" s="183"/>
      <c r="E37" s="183"/>
      <c r="F37" s="183"/>
      <c r="G37" s="183"/>
      <c r="H37" s="183"/>
      <c r="I37" s="146"/>
      <c r="J37" s="183"/>
      <c r="K37" s="183"/>
      <c r="L37" s="183"/>
      <c r="M37" s="188"/>
      <c r="N37" s="188"/>
      <c r="O37" s="146"/>
      <c r="P37" s="146"/>
      <c r="Q37" s="146"/>
      <c r="R37" s="146"/>
      <c r="V37" s="145" t="s">
        <v>194</v>
      </c>
      <c r="W37" s="104" t="s">
        <v>152</v>
      </c>
      <c r="X37" s="91" t="s">
        <v>12</v>
      </c>
    </row>
    <row r="38" spans="1:26" x14ac:dyDescent="0.25">
      <c r="A38" s="101"/>
      <c r="B38" s="182"/>
      <c r="C38" s="182"/>
      <c r="D38" s="183"/>
      <c r="E38" s="183"/>
      <c r="F38" s="183"/>
      <c r="G38" s="183"/>
      <c r="H38" s="183"/>
      <c r="I38" s="146"/>
      <c r="J38" s="183"/>
      <c r="K38" s="183"/>
      <c r="L38" s="183"/>
      <c r="M38" s="188"/>
      <c r="N38" s="188"/>
      <c r="O38" s="146"/>
      <c r="P38" s="146"/>
      <c r="Q38" s="146"/>
      <c r="R38" s="146"/>
      <c r="V38" s="115" t="s">
        <v>198</v>
      </c>
      <c r="W38" s="113">
        <v>0</v>
      </c>
      <c r="X38" s="116">
        <f>W38*100/$W$43</f>
        <v>0</v>
      </c>
    </row>
    <row r="39" spans="1:26" x14ac:dyDescent="0.25">
      <c r="A39" s="101"/>
      <c r="B39" s="182"/>
      <c r="C39" s="182"/>
      <c r="D39" s="183"/>
      <c r="E39" s="183"/>
      <c r="F39" s="183"/>
      <c r="G39" s="183"/>
      <c r="H39" s="183"/>
      <c r="I39" s="146"/>
      <c r="J39" s="183"/>
      <c r="K39" s="183"/>
      <c r="L39" s="183"/>
      <c r="M39" s="188"/>
      <c r="N39" s="188"/>
      <c r="O39" s="146"/>
      <c r="P39" s="146"/>
      <c r="Q39" s="146"/>
      <c r="R39" s="146"/>
      <c r="V39" s="73" t="s">
        <v>200</v>
      </c>
      <c r="W39" s="131">
        <v>2</v>
      </c>
      <c r="X39" s="116">
        <f>W39*100/$W$43</f>
        <v>14.285714285714286</v>
      </c>
    </row>
    <row r="40" spans="1:26" x14ac:dyDescent="0.25">
      <c r="A40" s="101"/>
      <c r="B40" s="182"/>
      <c r="C40" s="182"/>
      <c r="D40" s="183"/>
      <c r="E40" s="183"/>
      <c r="F40" s="183"/>
      <c r="G40" s="183"/>
      <c r="H40" s="183"/>
      <c r="I40" s="146"/>
      <c r="J40" s="183"/>
      <c r="K40" s="183"/>
      <c r="L40" s="183"/>
      <c r="M40" s="188"/>
      <c r="N40" s="188"/>
      <c r="O40" s="146"/>
      <c r="P40" s="146"/>
      <c r="Q40" s="146"/>
      <c r="R40" s="146"/>
      <c r="V40" s="73" t="s">
        <v>201</v>
      </c>
      <c r="W40" s="114">
        <v>9</v>
      </c>
      <c r="X40" s="116">
        <f>W40*100/$W$43</f>
        <v>64.285714285714292</v>
      </c>
    </row>
    <row r="41" spans="1:26" x14ac:dyDescent="0.25">
      <c r="A41" s="101"/>
      <c r="B41" s="182"/>
      <c r="C41" s="182"/>
      <c r="D41" s="183"/>
      <c r="E41" s="183"/>
      <c r="F41" s="183"/>
      <c r="G41" s="183"/>
      <c r="H41" s="183"/>
      <c r="I41" s="146"/>
      <c r="J41" s="183"/>
      <c r="K41" s="183"/>
      <c r="L41" s="183"/>
      <c r="M41" s="188"/>
      <c r="N41" s="188"/>
      <c r="O41" s="146"/>
      <c r="P41" s="146"/>
      <c r="Q41" s="146"/>
      <c r="R41" s="146"/>
      <c r="V41" s="73" t="s">
        <v>202</v>
      </c>
      <c r="W41" s="114">
        <v>3</v>
      </c>
      <c r="X41" s="116">
        <f>W41*100/$W$43</f>
        <v>21.428571428571427</v>
      </c>
    </row>
    <row r="42" spans="1:26" ht="15.75" thickBot="1" x14ac:dyDescent="0.3">
      <c r="A42" s="101"/>
      <c r="B42" s="182"/>
      <c r="C42" s="182"/>
      <c r="D42" s="183"/>
      <c r="E42" s="183"/>
      <c r="F42" s="183"/>
      <c r="G42" s="183"/>
      <c r="H42" s="183"/>
      <c r="I42" s="146"/>
      <c r="J42" s="183"/>
      <c r="K42" s="183"/>
      <c r="L42" s="183"/>
      <c r="M42" s="188"/>
      <c r="N42" s="188"/>
      <c r="O42" s="146"/>
      <c r="P42" s="146"/>
      <c r="Q42" s="146"/>
      <c r="R42" s="146"/>
      <c r="V42" s="166" t="s">
        <v>203</v>
      </c>
      <c r="W42" s="140">
        <v>0</v>
      </c>
      <c r="X42" s="120">
        <f>W42*100/$W$43</f>
        <v>0</v>
      </c>
    </row>
    <row r="43" spans="1:26" ht="15.75" thickBot="1" x14ac:dyDescent="0.3">
      <c r="A43" s="101"/>
      <c r="B43" s="182"/>
      <c r="C43" s="182"/>
      <c r="D43" s="183"/>
      <c r="E43" s="183"/>
      <c r="F43" s="183"/>
      <c r="G43" s="183"/>
      <c r="H43" s="183"/>
      <c r="I43" s="146"/>
      <c r="J43" s="183"/>
      <c r="K43" s="183"/>
      <c r="L43" s="183"/>
      <c r="M43" s="188"/>
      <c r="N43" s="188"/>
      <c r="O43" s="146"/>
      <c r="P43" s="146"/>
      <c r="Q43" s="146"/>
      <c r="R43" s="146"/>
      <c r="W43" s="86">
        <f>SUM(W38:W42)</f>
        <v>14</v>
      </c>
    </row>
    <row r="44" spans="1:26" ht="15.75" thickBot="1" x14ac:dyDescent="0.3">
      <c r="A44" s="101"/>
      <c r="B44" s="182"/>
      <c r="C44" s="182"/>
      <c r="D44" s="183"/>
      <c r="E44" s="183"/>
      <c r="F44" s="183"/>
      <c r="G44" s="183"/>
      <c r="H44" s="183"/>
      <c r="I44" s="146"/>
      <c r="J44" s="183"/>
      <c r="K44" s="183"/>
      <c r="L44" s="183"/>
      <c r="M44" s="188"/>
      <c r="N44" s="188"/>
      <c r="O44" s="146"/>
      <c r="P44" s="146"/>
      <c r="Q44" s="146"/>
      <c r="R44" s="146"/>
    </row>
    <row r="45" spans="1:26" ht="15.75" thickBot="1" x14ac:dyDescent="0.3">
      <c r="A45" s="101"/>
      <c r="B45" s="182"/>
      <c r="C45" s="182"/>
      <c r="D45" s="183"/>
      <c r="E45" s="183"/>
      <c r="F45" s="183"/>
      <c r="G45" s="183"/>
      <c r="H45" s="183"/>
      <c r="I45" s="146"/>
      <c r="J45" s="183"/>
      <c r="K45" s="183"/>
      <c r="L45" s="183"/>
      <c r="M45" s="188"/>
      <c r="N45" s="188"/>
      <c r="O45" s="146"/>
      <c r="P45" s="146"/>
      <c r="Q45" s="146"/>
      <c r="R45" s="146"/>
      <c r="V45" s="145" t="s">
        <v>204</v>
      </c>
      <c r="W45" s="91" t="s">
        <v>152</v>
      </c>
      <c r="X45" s="91" t="s">
        <v>12</v>
      </c>
    </row>
    <row r="46" spans="1:26" x14ac:dyDescent="0.25">
      <c r="A46" s="101"/>
      <c r="B46" s="182"/>
      <c r="C46" s="182"/>
      <c r="D46" s="183"/>
      <c r="E46" s="183"/>
      <c r="F46" s="183"/>
      <c r="G46" s="183"/>
      <c r="H46" s="183"/>
      <c r="I46" s="146"/>
      <c r="J46" s="183"/>
      <c r="K46" s="183"/>
      <c r="L46" s="183"/>
      <c r="M46" s="188"/>
      <c r="N46" s="188"/>
      <c r="O46" s="146"/>
      <c r="P46" s="146"/>
      <c r="Q46" s="146"/>
      <c r="R46" s="146"/>
      <c r="V46" s="115" t="s">
        <v>205</v>
      </c>
      <c r="W46" s="176">
        <v>0</v>
      </c>
      <c r="X46" s="116">
        <f>W46*100/$W$51</f>
        <v>0</v>
      </c>
    </row>
    <row r="47" spans="1:26" x14ac:dyDescent="0.25">
      <c r="A47" s="101"/>
      <c r="B47" s="182"/>
      <c r="C47" s="182"/>
      <c r="D47" s="183"/>
      <c r="E47" s="183"/>
      <c r="F47" s="183"/>
      <c r="G47" s="183"/>
      <c r="H47" s="183"/>
      <c r="I47" s="146"/>
      <c r="J47" s="183"/>
      <c r="K47" s="183"/>
      <c r="L47" s="183"/>
      <c r="M47" s="188"/>
      <c r="N47" s="188"/>
      <c r="O47" s="146"/>
      <c r="P47" s="146"/>
      <c r="Q47" s="146"/>
      <c r="R47" s="146"/>
      <c r="V47" s="73" t="s">
        <v>206</v>
      </c>
      <c r="W47" s="173">
        <v>4</v>
      </c>
      <c r="X47" s="116">
        <f>W47*100/$W$51</f>
        <v>28.571428571428573</v>
      </c>
    </row>
    <row r="48" spans="1:26" x14ac:dyDescent="0.25">
      <c r="A48" s="101"/>
      <c r="B48" s="182"/>
      <c r="C48" s="182"/>
      <c r="D48" s="183"/>
      <c r="E48" s="183"/>
      <c r="F48" s="183"/>
      <c r="G48" s="183"/>
      <c r="H48" s="183"/>
      <c r="I48" s="146"/>
      <c r="J48" s="183"/>
      <c r="K48" s="183"/>
      <c r="L48" s="183"/>
      <c r="M48" s="188"/>
      <c r="N48" s="188"/>
      <c r="O48" s="146"/>
      <c r="P48" s="146"/>
      <c r="Q48" s="146"/>
      <c r="R48" s="146"/>
      <c r="V48" s="73" t="s">
        <v>207</v>
      </c>
      <c r="W48" s="174">
        <v>0</v>
      </c>
      <c r="X48" s="116">
        <f>W48*100/$W$51</f>
        <v>0</v>
      </c>
    </row>
    <row r="49" spans="1:24" x14ac:dyDescent="0.25">
      <c r="A49" s="101"/>
      <c r="B49" s="182"/>
      <c r="C49" s="182"/>
      <c r="D49" s="183"/>
      <c r="E49" s="183"/>
      <c r="F49" s="183"/>
      <c r="G49" s="183"/>
      <c r="H49" s="183"/>
      <c r="I49" s="146"/>
      <c r="J49" s="183"/>
      <c r="K49" s="183"/>
      <c r="L49" s="183"/>
      <c r="M49" s="188"/>
      <c r="N49" s="188"/>
      <c r="O49" s="146"/>
      <c r="P49" s="146"/>
      <c r="Q49" s="146"/>
      <c r="R49" s="146"/>
      <c r="V49" s="73" t="s">
        <v>199</v>
      </c>
      <c r="W49" s="174">
        <v>9</v>
      </c>
      <c r="X49" s="116">
        <f>W49*100/$W$51</f>
        <v>64.285714285714292</v>
      </c>
    </row>
    <row r="50" spans="1:24" ht="15.75" thickBot="1" x14ac:dyDescent="0.3">
      <c r="A50" s="101"/>
      <c r="B50" s="182"/>
      <c r="C50" s="182"/>
      <c r="D50" s="183"/>
      <c r="E50" s="183"/>
      <c r="F50" s="183"/>
      <c r="G50" s="183"/>
      <c r="H50" s="183"/>
      <c r="I50" s="146"/>
      <c r="J50" s="183"/>
      <c r="K50" s="183"/>
      <c r="L50" s="183"/>
      <c r="M50" s="188"/>
      <c r="N50" s="188"/>
      <c r="O50" s="146"/>
      <c r="P50" s="146"/>
      <c r="Q50" s="146"/>
      <c r="R50" s="146"/>
      <c r="V50" s="166" t="s">
        <v>208</v>
      </c>
      <c r="W50" s="175">
        <v>1</v>
      </c>
      <c r="X50" s="120">
        <f>W50*100/$W$51</f>
        <v>7.1428571428571432</v>
      </c>
    </row>
    <row r="51" spans="1:24" ht="15.75" thickBot="1" x14ac:dyDescent="0.3">
      <c r="A51" s="101"/>
      <c r="B51" s="182"/>
      <c r="C51" s="182"/>
      <c r="D51" s="183"/>
      <c r="E51" s="183"/>
      <c r="F51" s="183"/>
      <c r="G51" s="183"/>
      <c r="H51" s="183"/>
      <c r="I51" s="146"/>
      <c r="J51" s="183"/>
      <c r="K51" s="183"/>
      <c r="L51" s="183"/>
      <c r="M51" s="188"/>
      <c r="N51" s="188"/>
      <c r="O51" s="146"/>
      <c r="P51" s="146"/>
      <c r="Q51" s="146"/>
      <c r="R51" s="146"/>
      <c r="W51" s="86">
        <f>SUM(W46:W50)</f>
        <v>14</v>
      </c>
    </row>
    <row r="52" spans="1:24" ht="15.75" thickBot="1" x14ac:dyDescent="0.3">
      <c r="A52" s="101"/>
      <c r="B52" s="182"/>
      <c r="C52" s="182"/>
      <c r="D52" s="183"/>
      <c r="E52" s="183"/>
      <c r="F52" s="183"/>
      <c r="G52" s="183"/>
      <c r="H52" s="183"/>
      <c r="I52" s="146"/>
      <c r="J52" s="183"/>
      <c r="K52" s="183"/>
      <c r="L52" s="183"/>
      <c r="M52" s="188"/>
      <c r="N52" s="188"/>
      <c r="O52" s="146"/>
      <c r="P52" s="146"/>
      <c r="Q52" s="146"/>
      <c r="R52" s="146"/>
    </row>
    <row r="53" spans="1:24" ht="15.75" thickBot="1" x14ac:dyDescent="0.3">
      <c r="A53" s="101"/>
      <c r="B53" s="182"/>
      <c r="C53" s="182"/>
      <c r="D53" s="183"/>
      <c r="E53" s="183"/>
      <c r="F53" s="183"/>
      <c r="G53" s="183"/>
      <c r="H53" s="183"/>
      <c r="I53" s="146"/>
      <c r="J53" s="183"/>
      <c r="K53" s="183"/>
      <c r="L53" s="183"/>
      <c r="M53" s="188"/>
      <c r="N53" s="188"/>
      <c r="O53" s="146"/>
      <c r="P53" s="146"/>
      <c r="Q53" s="146"/>
      <c r="R53" s="146"/>
      <c r="V53" s="145" t="s">
        <v>209</v>
      </c>
      <c r="W53" s="91" t="s">
        <v>152</v>
      </c>
      <c r="X53" s="105" t="s">
        <v>12</v>
      </c>
    </row>
    <row r="54" spans="1:24" x14ac:dyDescent="0.25">
      <c r="A54" s="101"/>
      <c r="B54" s="182"/>
      <c r="C54" s="182"/>
      <c r="D54" s="183"/>
      <c r="E54" s="183"/>
      <c r="F54" s="183"/>
      <c r="G54" s="183"/>
      <c r="H54" s="183"/>
      <c r="I54" s="146"/>
      <c r="J54" s="183"/>
      <c r="K54" s="183"/>
      <c r="L54" s="183"/>
      <c r="M54" s="188"/>
      <c r="N54" s="188"/>
      <c r="O54" s="146"/>
      <c r="P54" s="146"/>
      <c r="Q54" s="146"/>
      <c r="R54" s="146"/>
      <c r="V54" s="117" t="s">
        <v>210</v>
      </c>
      <c r="W54" s="176">
        <v>0</v>
      </c>
      <c r="X54" s="177">
        <f t="shared" ref="X54:X59" si="2">W54*100/$W$60</f>
        <v>0</v>
      </c>
    </row>
    <row r="55" spans="1:24" x14ac:dyDescent="0.25">
      <c r="A55" s="101"/>
      <c r="B55" s="182"/>
      <c r="C55" s="182"/>
      <c r="D55" s="183"/>
      <c r="E55" s="183"/>
      <c r="F55" s="183"/>
      <c r="G55" s="183"/>
      <c r="H55" s="183"/>
      <c r="I55" s="146"/>
      <c r="J55" s="183"/>
      <c r="K55" s="183"/>
      <c r="L55" s="183"/>
      <c r="M55" s="188"/>
      <c r="N55" s="188"/>
      <c r="O55" s="146"/>
      <c r="P55" s="146"/>
      <c r="Q55" s="146"/>
      <c r="R55" s="146"/>
      <c r="V55" s="118" t="s">
        <v>211</v>
      </c>
      <c r="W55" s="174">
        <v>0</v>
      </c>
      <c r="X55" s="171">
        <f t="shared" si="2"/>
        <v>0</v>
      </c>
    </row>
    <row r="56" spans="1:24" x14ac:dyDescent="0.25">
      <c r="A56" s="101"/>
      <c r="B56" s="182"/>
      <c r="C56" s="182"/>
      <c r="D56" s="183"/>
      <c r="E56" s="183"/>
      <c r="F56" s="183"/>
      <c r="G56" s="183"/>
      <c r="H56" s="183"/>
      <c r="I56" s="146"/>
      <c r="J56" s="183"/>
      <c r="K56" s="183"/>
      <c r="L56" s="183"/>
      <c r="M56" s="188"/>
      <c r="N56" s="188"/>
      <c r="O56" s="146"/>
      <c r="P56" s="146"/>
      <c r="Q56" s="146"/>
      <c r="R56" s="146"/>
      <c r="V56" s="118">
        <v>40</v>
      </c>
      <c r="W56" s="174">
        <v>3</v>
      </c>
      <c r="X56" s="171">
        <f t="shared" si="2"/>
        <v>21.428571428571427</v>
      </c>
    </row>
    <row r="57" spans="1:24" x14ac:dyDescent="0.25">
      <c r="A57" s="101"/>
      <c r="B57" s="182"/>
      <c r="C57" s="182"/>
      <c r="D57" s="183"/>
      <c r="E57" s="183"/>
      <c r="F57" s="183"/>
      <c r="G57" s="183"/>
      <c r="H57" s="183"/>
      <c r="I57" s="146"/>
      <c r="J57" s="183"/>
      <c r="K57" s="183"/>
      <c r="L57" s="183"/>
      <c r="M57" s="188"/>
      <c r="N57" s="188"/>
      <c r="O57" s="146"/>
      <c r="P57" s="146"/>
      <c r="Q57" s="146"/>
      <c r="R57" s="146"/>
      <c r="V57" s="118" t="s">
        <v>212</v>
      </c>
      <c r="W57" s="174">
        <v>0</v>
      </c>
      <c r="X57" s="171">
        <f t="shared" si="2"/>
        <v>0</v>
      </c>
    </row>
    <row r="58" spans="1:24" x14ac:dyDescent="0.25">
      <c r="A58" s="101"/>
      <c r="B58" s="182"/>
      <c r="C58" s="182"/>
      <c r="D58" s="183"/>
      <c r="E58" s="183"/>
      <c r="F58" s="183"/>
      <c r="G58" s="183"/>
      <c r="H58" s="183"/>
      <c r="I58" s="146"/>
      <c r="J58" s="183"/>
      <c r="K58" s="183"/>
      <c r="L58" s="183"/>
      <c r="M58" s="188"/>
      <c r="N58" s="188"/>
      <c r="O58" s="146"/>
      <c r="P58" s="146"/>
      <c r="Q58" s="146"/>
      <c r="R58" s="146"/>
      <c r="V58" s="118">
        <v>20</v>
      </c>
      <c r="W58" s="174">
        <v>5</v>
      </c>
      <c r="X58" s="171">
        <f t="shared" si="2"/>
        <v>35.714285714285715</v>
      </c>
    </row>
    <row r="59" spans="1:24" ht="15.75" thickBot="1" x14ac:dyDescent="0.3">
      <c r="A59" s="101"/>
      <c r="B59" s="182"/>
      <c r="C59" s="182"/>
      <c r="D59" s="183"/>
      <c r="E59" s="183"/>
      <c r="F59" s="183"/>
      <c r="G59" s="183"/>
      <c r="H59" s="183"/>
      <c r="I59" s="146"/>
      <c r="J59" s="183"/>
      <c r="K59" s="183"/>
      <c r="L59" s="183"/>
      <c r="M59" s="188"/>
      <c r="N59" s="188"/>
      <c r="O59" s="146"/>
      <c r="P59" s="146"/>
      <c r="Q59" s="146"/>
      <c r="R59" s="146"/>
      <c r="V59" s="119" t="s">
        <v>213</v>
      </c>
      <c r="W59" s="175">
        <v>6</v>
      </c>
      <c r="X59" s="172">
        <f t="shared" si="2"/>
        <v>42.857142857142854</v>
      </c>
    </row>
    <row r="60" spans="1:24" ht="15.75" thickBot="1" x14ac:dyDescent="0.3">
      <c r="A60" s="101"/>
      <c r="B60" s="182"/>
      <c r="C60" s="182"/>
      <c r="D60" s="183"/>
      <c r="E60" s="183"/>
      <c r="F60" s="183"/>
      <c r="G60" s="183"/>
      <c r="H60" s="183"/>
      <c r="I60" s="146"/>
      <c r="J60" s="183"/>
      <c r="K60" s="183"/>
      <c r="L60" s="183"/>
      <c r="M60" s="188"/>
      <c r="N60" s="188"/>
      <c r="O60" s="146"/>
      <c r="P60" s="146"/>
      <c r="Q60" s="146"/>
      <c r="R60" s="146"/>
      <c r="V60" s="121"/>
      <c r="W60" s="149">
        <f>SUM(W54:W59)</f>
        <v>14</v>
      </c>
      <c r="X60" s="101"/>
    </row>
    <row r="61" spans="1:24" x14ac:dyDescent="0.25">
      <c r="A61" s="101"/>
      <c r="B61" s="182"/>
      <c r="C61" s="182"/>
      <c r="D61" s="183"/>
      <c r="E61" s="183"/>
      <c r="F61" s="183"/>
      <c r="G61" s="183"/>
      <c r="H61" s="183"/>
      <c r="I61" s="146"/>
      <c r="J61" s="183"/>
      <c r="K61" s="183"/>
      <c r="L61" s="183"/>
      <c r="M61" s="188"/>
      <c r="N61" s="188"/>
      <c r="O61" s="146"/>
      <c r="P61" s="146"/>
      <c r="Q61" s="146"/>
      <c r="R61" s="146"/>
    </row>
    <row r="62" spans="1:24" x14ac:dyDescent="0.25">
      <c r="A62" s="101"/>
      <c r="B62" s="182"/>
      <c r="C62" s="182"/>
      <c r="D62" s="183"/>
      <c r="E62" s="183"/>
      <c r="F62" s="183"/>
      <c r="G62" s="183"/>
      <c r="H62" s="183"/>
      <c r="I62" s="146"/>
      <c r="J62" s="183"/>
      <c r="K62" s="183"/>
      <c r="L62" s="183"/>
      <c r="M62" s="188"/>
      <c r="N62" s="188"/>
      <c r="O62" s="146"/>
      <c r="P62" s="146"/>
      <c r="Q62" s="146"/>
      <c r="R62" s="146"/>
    </row>
    <row r="63" spans="1:24" x14ac:dyDescent="0.25">
      <c r="A63" s="101"/>
      <c r="B63" s="182"/>
      <c r="C63" s="182"/>
      <c r="D63" s="183"/>
      <c r="E63" s="183"/>
      <c r="F63" s="183"/>
      <c r="G63" s="183"/>
      <c r="H63" s="183"/>
      <c r="I63" s="146"/>
      <c r="J63" s="183"/>
      <c r="K63" s="183"/>
      <c r="L63" s="183"/>
      <c r="M63" s="188"/>
      <c r="N63" s="188"/>
      <c r="O63" s="146"/>
      <c r="P63" s="146"/>
      <c r="Q63" s="146"/>
      <c r="R63" s="146"/>
    </row>
    <row r="64" spans="1:24" x14ac:dyDescent="0.25">
      <c r="A64" s="101"/>
      <c r="B64" s="182"/>
      <c r="C64" s="182"/>
      <c r="D64" s="183"/>
      <c r="E64" s="183"/>
      <c r="F64" s="183"/>
      <c r="G64" s="183"/>
      <c r="H64" s="183"/>
      <c r="I64" s="146"/>
      <c r="J64" s="183"/>
      <c r="K64" s="183"/>
      <c r="L64" s="183"/>
      <c r="M64" s="188"/>
      <c r="N64" s="188"/>
      <c r="O64" s="146"/>
      <c r="P64" s="146"/>
      <c r="Q64" s="146"/>
      <c r="R64" s="146"/>
    </row>
    <row r="65" spans="1:18" x14ac:dyDescent="0.25">
      <c r="A65" s="101"/>
      <c r="B65" s="182"/>
      <c r="C65" s="182"/>
      <c r="D65" s="183"/>
      <c r="E65" s="183"/>
      <c r="F65" s="183"/>
      <c r="G65" s="183"/>
      <c r="H65" s="183"/>
      <c r="I65" s="146"/>
      <c r="J65" s="183"/>
      <c r="K65" s="183"/>
      <c r="L65" s="183"/>
      <c r="M65" s="188"/>
      <c r="N65" s="188"/>
      <c r="O65" s="146"/>
      <c r="P65" s="146"/>
      <c r="Q65" s="146"/>
      <c r="R65" s="146"/>
    </row>
    <row r="66" spans="1:18" x14ac:dyDescent="0.25">
      <c r="A66" s="101"/>
      <c r="B66" s="182"/>
      <c r="C66" s="182"/>
      <c r="D66" s="183"/>
      <c r="E66" s="183"/>
      <c r="F66" s="183"/>
      <c r="G66" s="183"/>
      <c r="H66" s="183"/>
      <c r="I66" s="146"/>
      <c r="J66" s="183"/>
      <c r="K66" s="183"/>
      <c r="L66" s="183"/>
      <c r="M66" s="188"/>
      <c r="N66" s="188"/>
      <c r="O66" s="146"/>
      <c r="P66" s="146"/>
      <c r="Q66" s="146"/>
      <c r="R66" s="146"/>
    </row>
    <row r="67" spans="1:18" x14ac:dyDescent="0.25">
      <c r="A67" s="101"/>
      <c r="B67" s="182"/>
      <c r="C67" s="182"/>
      <c r="D67" s="183"/>
      <c r="E67" s="183"/>
      <c r="F67" s="183"/>
      <c r="G67" s="183"/>
      <c r="H67" s="183"/>
      <c r="I67" s="146"/>
      <c r="J67" s="183"/>
      <c r="K67" s="183"/>
      <c r="L67" s="183"/>
      <c r="M67" s="188"/>
      <c r="N67" s="188"/>
      <c r="O67" s="146"/>
      <c r="P67" s="146"/>
      <c r="Q67" s="146"/>
      <c r="R67" s="146"/>
    </row>
    <row r="68" spans="1:18" x14ac:dyDescent="0.25">
      <c r="A68" s="101"/>
      <c r="B68" s="182"/>
      <c r="C68" s="182"/>
      <c r="D68" s="183"/>
      <c r="E68" s="183"/>
      <c r="F68" s="183"/>
      <c r="G68" s="183"/>
      <c r="H68" s="183"/>
      <c r="I68" s="146"/>
      <c r="J68" s="183"/>
      <c r="K68" s="183"/>
      <c r="L68" s="183"/>
      <c r="M68" s="188"/>
      <c r="N68" s="188"/>
      <c r="O68" s="146"/>
      <c r="P68" s="146"/>
      <c r="Q68" s="146"/>
      <c r="R68" s="146"/>
    </row>
    <row r="69" spans="1:18" x14ac:dyDescent="0.25">
      <c r="A69" s="101"/>
      <c r="B69" s="182"/>
      <c r="C69" s="182"/>
      <c r="D69" s="183"/>
      <c r="E69" s="183"/>
      <c r="F69" s="183"/>
      <c r="G69" s="183"/>
      <c r="H69" s="183"/>
      <c r="I69" s="146"/>
      <c r="J69" s="183"/>
      <c r="K69" s="183"/>
      <c r="L69" s="183"/>
      <c r="M69" s="188"/>
      <c r="N69" s="188"/>
      <c r="O69" s="146"/>
      <c r="P69" s="146"/>
      <c r="Q69" s="146"/>
      <c r="R69" s="146"/>
    </row>
    <row r="70" spans="1:18" x14ac:dyDescent="0.25">
      <c r="A70" s="101"/>
      <c r="B70" s="182"/>
      <c r="C70" s="182"/>
      <c r="D70" s="183"/>
      <c r="E70" s="183"/>
      <c r="F70" s="183"/>
      <c r="G70" s="183"/>
      <c r="H70" s="183"/>
      <c r="I70" s="146"/>
      <c r="J70" s="183"/>
      <c r="K70" s="183"/>
      <c r="L70" s="183"/>
      <c r="M70" s="188"/>
      <c r="N70" s="188"/>
      <c r="O70" s="146"/>
      <c r="P70" s="146"/>
      <c r="Q70" s="146"/>
      <c r="R70" s="146"/>
    </row>
    <row r="71" spans="1:18" x14ac:dyDescent="0.25">
      <c r="A71" s="101"/>
      <c r="B71" s="182"/>
      <c r="C71" s="182"/>
      <c r="D71" s="183"/>
      <c r="E71" s="183"/>
      <c r="F71" s="183"/>
      <c r="G71" s="183"/>
      <c r="H71" s="183"/>
      <c r="I71" s="146"/>
      <c r="J71" s="183"/>
      <c r="K71" s="183"/>
      <c r="L71" s="183"/>
      <c r="M71" s="188"/>
      <c r="N71" s="188"/>
      <c r="O71" s="146"/>
      <c r="P71" s="146"/>
      <c r="Q71" s="146"/>
      <c r="R71" s="146"/>
    </row>
    <row r="72" spans="1:18" x14ac:dyDescent="0.25">
      <c r="A72" s="101"/>
      <c r="B72" s="182"/>
      <c r="C72" s="182"/>
      <c r="D72" s="183"/>
      <c r="E72" s="183"/>
      <c r="F72" s="183"/>
      <c r="G72" s="183"/>
      <c r="H72" s="183"/>
      <c r="I72" s="146"/>
      <c r="J72" s="183"/>
      <c r="K72" s="183"/>
      <c r="L72" s="183"/>
      <c r="M72" s="188"/>
      <c r="N72" s="188"/>
      <c r="O72" s="146"/>
      <c r="P72" s="146"/>
      <c r="Q72" s="146"/>
      <c r="R72" s="146"/>
    </row>
    <row r="73" spans="1:18" x14ac:dyDescent="0.25">
      <c r="A73" s="101"/>
      <c r="B73" s="182"/>
      <c r="C73" s="182"/>
      <c r="D73" s="183"/>
      <c r="E73" s="183"/>
      <c r="F73" s="183"/>
      <c r="G73" s="183"/>
      <c r="H73" s="183"/>
      <c r="I73" s="146"/>
      <c r="J73" s="183"/>
      <c r="K73" s="183"/>
      <c r="L73" s="183"/>
      <c r="M73" s="188"/>
      <c r="N73" s="188"/>
      <c r="O73" s="146"/>
      <c r="P73" s="146"/>
      <c r="Q73" s="146"/>
      <c r="R73" s="146"/>
    </row>
    <row r="74" spans="1:18" x14ac:dyDescent="0.25">
      <c r="A74" s="101"/>
      <c r="B74" s="182"/>
      <c r="C74" s="182"/>
      <c r="D74" s="183"/>
      <c r="E74" s="183"/>
      <c r="F74" s="183"/>
      <c r="G74" s="183"/>
      <c r="H74" s="183"/>
      <c r="I74" s="146"/>
      <c r="J74" s="183"/>
      <c r="K74" s="183"/>
      <c r="L74" s="183"/>
      <c r="M74" s="188"/>
      <c r="N74" s="188"/>
      <c r="O74" s="146"/>
      <c r="P74" s="146"/>
      <c r="Q74" s="146"/>
      <c r="R74" s="146"/>
    </row>
    <row r="75" spans="1:18" x14ac:dyDescent="0.25">
      <c r="A75" s="101"/>
      <c r="B75" s="182"/>
      <c r="C75" s="182"/>
      <c r="D75" s="183"/>
      <c r="E75" s="183"/>
      <c r="F75" s="183"/>
      <c r="G75" s="183"/>
      <c r="H75" s="183"/>
      <c r="I75" s="146"/>
      <c r="J75" s="183"/>
      <c r="K75" s="183"/>
      <c r="L75" s="183"/>
      <c r="M75" s="188"/>
      <c r="N75" s="188"/>
      <c r="O75" s="146"/>
      <c r="P75" s="146"/>
      <c r="Q75" s="146"/>
      <c r="R75" s="146"/>
    </row>
    <row r="76" spans="1:18" x14ac:dyDescent="0.25">
      <c r="A76" s="101"/>
      <c r="B76" s="182"/>
      <c r="C76" s="182"/>
      <c r="D76" s="183"/>
      <c r="E76" s="183"/>
      <c r="F76" s="183"/>
      <c r="G76" s="183"/>
      <c r="H76" s="183"/>
      <c r="I76" s="146"/>
      <c r="J76" s="183"/>
      <c r="K76" s="183"/>
      <c r="L76" s="183"/>
      <c r="M76" s="188"/>
      <c r="N76" s="188"/>
      <c r="O76" s="146"/>
      <c r="P76" s="146"/>
      <c r="Q76" s="146"/>
      <c r="R76" s="146"/>
    </row>
    <row r="77" spans="1:18" x14ac:dyDescent="0.25">
      <c r="A77" s="101"/>
      <c r="B77" s="182"/>
      <c r="C77" s="182"/>
      <c r="D77" s="183"/>
      <c r="E77" s="183"/>
      <c r="F77" s="183"/>
      <c r="G77" s="183"/>
      <c r="H77" s="183"/>
      <c r="I77" s="146"/>
      <c r="J77" s="183"/>
      <c r="K77" s="183"/>
      <c r="L77" s="183"/>
      <c r="M77" s="188"/>
      <c r="N77" s="188"/>
      <c r="O77" s="146"/>
      <c r="P77" s="146"/>
      <c r="Q77" s="146"/>
      <c r="R77" s="146"/>
    </row>
    <row r="78" spans="1:18" x14ac:dyDescent="0.25">
      <c r="A78" s="101"/>
      <c r="B78" s="182"/>
      <c r="C78" s="182"/>
      <c r="D78" s="183"/>
      <c r="E78" s="183"/>
      <c r="F78" s="183"/>
      <c r="G78" s="183"/>
      <c r="H78" s="183"/>
      <c r="I78" s="146"/>
      <c r="J78" s="183"/>
      <c r="K78" s="183"/>
      <c r="L78" s="183"/>
      <c r="M78" s="188"/>
      <c r="N78" s="188"/>
      <c r="O78" s="146"/>
      <c r="P78" s="146"/>
      <c r="Q78" s="146"/>
      <c r="R78" s="146"/>
    </row>
    <row r="79" spans="1:18" x14ac:dyDescent="0.25">
      <c r="A79" s="101"/>
      <c r="B79" s="182"/>
      <c r="C79" s="182"/>
      <c r="D79" s="183"/>
      <c r="E79" s="183"/>
      <c r="F79" s="183"/>
      <c r="G79" s="183"/>
      <c r="H79" s="183"/>
      <c r="I79" s="146"/>
      <c r="J79" s="183"/>
      <c r="K79" s="183"/>
      <c r="L79" s="183"/>
      <c r="M79" s="188"/>
      <c r="N79" s="188"/>
      <c r="O79" s="146"/>
      <c r="P79" s="146"/>
      <c r="Q79" s="146"/>
      <c r="R79" s="146"/>
    </row>
    <row r="80" spans="1:18" x14ac:dyDescent="0.25">
      <c r="A80" s="101"/>
      <c r="B80" s="182"/>
      <c r="C80" s="182"/>
      <c r="D80" s="183"/>
      <c r="E80" s="183"/>
      <c r="F80" s="183"/>
      <c r="G80" s="183"/>
      <c r="H80" s="183"/>
      <c r="I80" s="146"/>
      <c r="J80" s="183"/>
      <c r="K80" s="183"/>
      <c r="L80" s="183"/>
      <c r="M80" s="188"/>
      <c r="N80" s="188"/>
      <c r="O80" s="146"/>
      <c r="P80" s="146"/>
      <c r="Q80" s="146"/>
      <c r="R80" s="146"/>
    </row>
    <row r="81" spans="1:18" x14ac:dyDescent="0.25">
      <c r="A81" s="101"/>
      <c r="B81" s="182"/>
      <c r="C81" s="182"/>
      <c r="D81" s="183"/>
      <c r="E81" s="183"/>
      <c r="F81" s="183"/>
      <c r="G81" s="183"/>
      <c r="H81" s="183"/>
      <c r="I81" s="146"/>
      <c r="J81" s="183"/>
      <c r="K81" s="183"/>
      <c r="L81" s="183"/>
      <c r="M81" s="188"/>
      <c r="N81" s="188"/>
      <c r="O81" s="146"/>
      <c r="P81" s="146"/>
      <c r="Q81" s="146"/>
      <c r="R81" s="146"/>
    </row>
    <row r="82" spans="1:18" x14ac:dyDescent="0.25">
      <c r="A82" s="101"/>
      <c r="B82" s="182"/>
      <c r="C82" s="182"/>
      <c r="D82" s="183"/>
      <c r="E82" s="183"/>
      <c r="F82" s="183"/>
      <c r="G82" s="183"/>
      <c r="H82" s="183"/>
      <c r="I82" s="146"/>
      <c r="J82" s="183"/>
      <c r="K82" s="183"/>
      <c r="L82" s="183"/>
      <c r="M82" s="188"/>
      <c r="N82" s="188"/>
      <c r="O82" s="146"/>
      <c r="P82" s="146"/>
      <c r="Q82" s="146"/>
      <c r="R82" s="146"/>
    </row>
    <row r="83" spans="1:18" x14ac:dyDescent="0.25">
      <c r="A83" s="101"/>
      <c r="B83" s="182"/>
      <c r="C83" s="182"/>
      <c r="D83" s="183"/>
      <c r="E83" s="183"/>
      <c r="F83" s="183"/>
      <c r="G83" s="183"/>
      <c r="H83" s="183"/>
      <c r="I83" s="146"/>
      <c r="J83" s="183"/>
      <c r="K83" s="183"/>
      <c r="L83" s="183"/>
      <c r="M83" s="188"/>
      <c r="N83" s="188"/>
      <c r="O83" s="146"/>
      <c r="P83" s="146"/>
      <c r="Q83" s="146"/>
      <c r="R83" s="146"/>
    </row>
    <row r="84" spans="1:18" x14ac:dyDescent="0.25">
      <c r="A84" s="101"/>
      <c r="B84" s="182"/>
      <c r="C84" s="182"/>
      <c r="D84" s="183"/>
      <c r="E84" s="183"/>
      <c r="F84" s="183"/>
      <c r="G84" s="183"/>
      <c r="H84" s="183"/>
      <c r="I84" s="146"/>
      <c r="J84" s="183"/>
      <c r="K84" s="183"/>
      <c r="L84" s="183"/>
      <c r="M84" s="188"/>
      <c r="N84" s="188"/>
      <c r="O84" s="146"/>
      <c r="P84" s="146"/>
      <c r="Q84" s="146"/>
      <c r="R84" s="146"/>
    </row>
    <row r="85" spans="1:18" x14ac:dyDescent="0.25">
      <c r="A85" s="101"/>
      <c r="B85" s="182"/>
      <c r="C85" s="182"/>
      <c r="D85" s="183"/>
      <c r="E85" s="183"/>
      <c r="F85" s="183"/>
      <c r="G85" s="183"/>
      <c r="H85" s="183"/>
      <c r="I85" s="146"/>
      <c r="J85" s="183"/>
      <c r="K85" s="183"/>
      <c r="L85" s="183"/>
      <c r="M85" s="188"/>
      <c r="N85" s="188"/>
      <c r="O85" s="146"/>
      <c r="P85" s="146"/>
      <c r="Q85" s="146"/>
      <c r="R85" s="146"/>
    </row>
    <row r="86" spans="1:18" x14ac:dyDescent="0.25">
      <c r="A86" s="101"/>
      <c r="B86" s="182"/>
      <c r="C86" s="182"/>
      <c r="D86" s="183"/>
      <c r="E86" s="183"/>
      <c r="F86" s="183"/>
      <c r="G86" s="183"/>
      <c r="H86" s="183"/>
      <c r="I86" s="146"/>
      <c r="J86" s="183"/>
      <c r="K86" s="183"/>
      <c r="L86" s="183"/>
      <c r="M86" s="188"/>
      <c r="N86" s="188"/>
      <c r="O86" s="146"/>
      <c r="P86" s="146"/>
      <c r="Q86" s="146"/>
      <c r="R86" s="146"/>
    </row>
    <row r="87" spans="1:18" x14ac:dyDescent="0.25">
      <c r="A87" s="101"/>
      <c r="B87" s="182"/>
      <c r="C87" s="182"/>
      <c r="D87" s="183"/>
      <c r="E87" s="183"/>
      <c r="F87" s="183"/>
      <c r="G87" s="183"/>
      <c r="H87" s="183"/>
      <c r="I87" s="146"/>
      <c r="J87" s="183"/>
      <c r="K87" s="183"/>
      <c r="L87" s="183"/>
      <c r="M87" s="188"/>
      <c r="N87" s="188"/>
      <c r="O87" s="146"/>
      <c r="P87" s="146"/>
      <c r="Q87" s="146"/>
      <c r="R87" s="146"/>
    </row>
    <row r="88" spans="1:18" x14ac:dyDescent="0.25">
      <c r="A88" s="101"/>
      <c r="B88" s="182"/>
      <c r="C88" s="182"/>
      <c r="D88" s="183"/>
      <c r="E88" s="183"/>
      <c r="F88" s="183"/>
      <c r="G88" s="183"/>
      <c r="H88" s="183"/>
      <c r="I88" s="146"/>
      <c r="J88" s="183"/>
      <c r="K88" s="183"/>
      <c r="L88" s="183"/>
      <c r="M88" s="188"/>
      <c r="N88" s="188"/>
      <c r="O88" s="146"/>
      <c r="P88" s="146"/>
      <c r="Q88" s="146"/>
      <c r="R88" s="146"/>
    </row>
    <row r="89" spans="1:18" x14ac:dyDescent="0.25">
      <c r="K89" s="67">
        <f>12*100/14</f>
        <v>85.714285714285708</v>
      </c>
      <c r="L89" s="67">
        <f>2*100/14</f>
        <v>14.285714285714286</v>
      </c>
    </row>
  </sheetData>
  <sheetProtection password="E2B6" sheet="1" objects="1" scenarios="1"/>
  <mergeCells count="92">
    <mergeCell ref="R9:V9"/>
    <mergeCell ref="R10:U10"/>
    <mergeCell ref="T14:V14"/>
    <mergeCell ref="U28:V28"/>
    <mergeCell ref="Y29:Y30"/>
    <mergeCell ref="Y32:Y33"/>
    <mergeCell ref="Z29:Z30"/>
    <mergeCell ref="Z32:Z33"/>
    <mergeCell ref="M77:N77"/>
    <mergeCell ref="M62:N62"/>
    <mergeCell ref="M63:N63"/>
    <mergeCell ref="M64:N64"/>
    <mergeCell ref="M65:N65"/>
    <mergeCell ref="M66:N66"/>
    <mergeCell ref="M57:N57"/>
    <mergeCell ref="M58:N58"/>
    <mergeCell ref="M59:N59"/>
    <mergeCell ref="M60:N60"/>
    <mergeCell ref="M61:N61"/>
    <mergeCell ref="M52:N52"/>
    <mergeCell ref="M67:N67"/>
    <mergeCell ref="M68:N68"/>
    <mergeCell ref="M69:N69"/>
    <mergeCell ref="M70:N70"/>
    <mergeCell ref="M71:N71"/>
    <mergeCell ref="M80:N80"/>
    <mergeCell ref="M81:N81"/>
    <mergeCell ref="M72:N72"/>
    <mergeCell ref="M73:N73"/>
    <mergeCell ref="M74:N74"/>
    <mergeCell ref="M75:N75"/>
    <mergeCell ref="M76:N76"/>
    <mergeCell ref="M78:N78"/>
    <mergeCell ref="M79:N79"/>
    <mergeCell ref="M53:N53"/>
    <mergeCell ref="M54:N54"/>
    <mergeCell ref="M55:N55"/>
    <mergeCell ref="M56:N56"/>
    <mergeCell ref="M47:N47"/>
    <mergeCell ref="M48:N48"/>
    <mergeCell ref="M49:N49"/>
    <mergeCell ref="M50:N50"/>
    <mergeCell ref="M51:N51"/>
    <mergeCell ref="M42:N42"/>
    <mergeCell ref="M43:N43"/>
    <mergeCell ref="M44:N44"/>
    <mergeCell ref="M45:N45"/>
    <mergeCell ref="M46:N46"/>
    <mergeCell ref="M37:N37"/>
    <mergeCell ref="M38:N38"/>
    <mergeCell ref="M39:N39"/>
    <mergeCell ref="M40:N40"/>
    <mergeCell ref="M41:N41"/>
    <mergeCell ref="M32:N32"/>
    <mergeCell ref="M33:N33"/>
    <mergeCell ref="M34:N34"/>
    <mergeCell ref="M35:N35"/>
    <mergeCell ref="M36:N36"/>
    <mergeCell ref="M27:N27"/>
    <mergeCell ref="M28:N28"/>
    <mergeCell ref="M29:N29"/>
    <mergeCell ref="M30:N30"/>
    <mergeCell ref="M31:N31"/>
    <mergeCell ref="M22:N22"/>
    <mergeCell ref="M23:N23"/>
    <mergeCell ref="M24:N24"/>
    <mergeCell ref="M25:N25"/>
    <mergeCell ref="M26:N26"/>
    <mergeCell ref="M5:P5"/>
    <mergeCell ref="M7:N7"/>
    <mergeCell ref="O7:P7"/>
    <mergeCell ref="M20:N20"/>
    <mergeCell ref="M21:N21"/>
    <mergeCell ref="M19:N19"/>
    <mergeCell ref="A15:B17"/>
    <mergeCell ref="D15:E17"/>
    <mergeCell ref="G15:H17"/>
    <mergeCell ref="J15:K17"/>
    <mergeCell ref="M15:N17"/>
    <mergeCell ref="D7:K7"/>
    <mergeCell ref="M10:O12"/>
    <mergeCell ref="M6:N6"/>
    <mergeCell ref="O6:P6"/>
    <mergeCell ref="G10:J12"/>
    <mergeCell ref="A10:D12"/>
    <mergeCell ref="M87:N87"/>
    <mergeCell ref="M88:N88"/>
    <mergeCell ref="M82:N82"/>
    <mergeCell ref="M83:N83"/>
    <mergeCell ref="M84:N84"/>
    <mergeCell ref="M85:N85"/>
    <mergeCell ref="M86:N86"/>
  </mergeCells>
  <pageMargins left="0.51181102362204722" right="0.51181102362204722" top="0.78740157480314965" bottom="0.78740157480314965" header="0.31496062992125984" footer="0.31496062992125984"/>
  <pageSetup paperSize="9" scale="51" fitToHeight="2" orientation="landscape" horizontalDpi="200" verticalDpi="20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4"/>
  <sheetViews>
    <sheetView workbookViewId="0">
      <selection activeCell="C6" sqref="C6"/>
    </sheetView>
  </sheetViews>
  <sheetFormatPr defaultRowHeight="15" x14ac:dyDescent="0.25"/>
  <cols>
    <col min="1" max="3" width="9.140625" style="2"/>
    <col min="4" max="4" width="16.7109375" style="2" customWidth="1"/>
    <col min="5" max="11" width="9.140625" style="2"/>
    <col min="12" max="12" width="9.42578125" style="2" customWidth="1"/>
    <col min="13" max="13" width="10" style="2" customWidth="1"/>
    <col min="14" max="15" width="9.140625" style="2"/>
    <col min="16" max="16" width="10.7109375" style="2" customWidth="1"/>
    <col min="17" max="19" width="9.140625" style="2"/>
    <col min="20" max="20" width="9.85546875" style="2" customWidth="1"/>
    <col min="21" max="21" width="9.140625" style="2"/>
    <col min="22" max="22" width="9.42578125" style="2" customWidth="1"/>
    <col min="23" max="259" width="9.140625" style="2"/>
    <col min="260" max="260" width="16.7109375" style="2" customWidth="1"/>
    <col min="261" max="267" width="9.140625" style="2"/>
    <col min="268" max="268" width="9.42578125" style="2" customWidth="1"/>
    <col min="269" max="269" width="10" style="2" customWidth="1"/>
    <col min="270" max="271" width="9.140625" style="2"/>
    <col min="272" max="272" width="10.7109375" style="2" customWidth="1"/>
    <col min="273" max="277" width="9.140625" style="2"/>
    <col min="278" max="278" width="9.42578125" style="2" customWidth="1"/>
    <col min="279" max="515" width="9.140625" style="2"/>
    <col min="516" max="516" width="16.7109375" style="2" customWidth="1"/>
    <col min="517" max="523" width="9.140625" style="2"/>
    <col min="524" max="524" width="9.42578125" style="2" customWidth="1"/>
    <col min="525" max="525" width="10" style="2" customWidth="1"/>
    <col min="526" max="527" width="9.140625" style="2"/>
    <col min="528" max="528" width="10.7109375" style="2" customWidth="1"/>
    <col min="529" max="533" width="9.140625" style="2"/>
    <col min="534" max="534" width="9.42578125" style="2" customWidth="1"/>
    <col min="535" max="771" width="9.140625" style="2"/>
    <col min="772" max="772" width="16.7109375" style="2" customWidth="1"/>
    <col min="773" max="779" width="9.140625" style="2"/>
    <col min="780" max="780" width="9.42578125" style="2" customWidth="1"/>
    <col min="781" max="781" width="10" style="2" customWidth="1"/>
    <col min="782" max="783" width="9.140625" style="2"/>
    <col min="784" max="784" width="10.7109375" style="2" customWidth="1"/>
    <col min="785" max="789" width="9.140625" style="2"/>
    <col min="790" max="790" width="9.42578125" style="2" customWidth="1"/>
    <col min="791" max="1027" width="9.140625" style="2"/>
    <col min="1028" max="1028" width="16.7109375" style="2" customWidth="1"/>
    <col min="1029" max="1035" width="9.140625" style="2"/>
    <col min="1036" max="1036" width="9.42578125" style="2" customWidth="1"/>
    <col min="1037" max="1037" width="10" style="2" customWidth="1"/>
    <col min="1038" max="1039" width="9.140625" style="2"/>
    <col min="1040" max="1040" width="10.7109375" style="2" customWidth="1"/>
    <col min="1041" max="1045" width="9.140625" style="2"/>
    <col min="1046" max="1046" width="9.42578125" style="2" customWidth="1"/>
    <col min="1047" max="1283" width="9.140625" style="2"/>
    <col min="1284" max="1284" width="16.7109375" style="2" customWidth="1"/>
    <col min="1285" max="1291" width="9.140625" style="2"/>
    <col min="1292" max="1292" width="9.42578125" style="2" customWidth="1"/>
    <col min="1293" max="1293" width="10" style="2" customWidth="1"/>
    <col min="1294" max="1295" width="9.140625" style="2"/>
    <col min="1296" max="1296" width="10.7109375" style="2" customWidth="1"/>
    <col min="1297" max="1301" width="9.140625" style="2"/>
    <col min="1302" max="1302" width="9.42578125" style="2" customWidth="1"/>
    <col min="1303" max="1539" width="9.140625" style="2"/>
    <col min="1540" max="1540" width="16.7109375" style="2" customWidth="1"/>
    <col min="1541" max="1547" width="9.140625" style="2"/>
    <col min="1548" max="1548" width="9.42578125" style="2" customWidth="1"/>
    <col min="1549" max="1549" width="10" style="2" customWidth="1"/>
    <col min="1550" max="1551" width="9.140625" style="2"/>
    <col min="1552" max="1552" width="10.7109375" style="2" customWidth="1"/>
    <col min="1553" max="1557" width="9.140625" style="2"/>
    <col min="1558" max="1558" width="9.42578125" style="2" customWidth="1"/>
    <col min="1559" max="1795" width="9.140625" style="2"/>
    <col min="1796" max="1796" width="16.7109375" style="2" customWidth="1"/>
    <col min="1797" max="1803" width="9.140625" style="2"/>
    <col min="1804" max="1804" width="9.42578125" style="2" customWidth="1"/>
    <col min="1805" max="1805" width="10" style="2" customWidth="1"/>
    <col min="1806" max="1807" width="9.140625" style="2"/>
    <col min="1808" max="1808" width="10.7109375" style="2" customWidth="1"/>
    <col min="1809" max="1813" width="9.140625" style="2"/>
    <col min="1814" max="1814" width="9.42578125" style="2" customWidth="1"/>
    <col min="1815" max="2051" width="9.140625" style="2"/>
    <col min="2052" max="2052" width="16.7109375" style="2" customWidth="1"/>
    <col min="2053" max="2059" width="9.140625" style="2"/>
    <col min="2060" max="2060" width="9.42578125" style="2" customWidth="1"/>
    <col min="2061" max="2061" width="10" style="2" customWidth="1"/>
    <col min="2062" max="2063" width="9.140625" style="2"/>
    <col min="2064" max="2064" width="10.7109375" style="2" customWidth="1"/>
    <col min="2065" max="2069" width="9.140625" style="2"/>
    <col min="2070" max="2070" width="9.42578125" style="2" customWidth="1"/>
    <col min="2071" max="2307" width="9.140625" style="2"/>
    <col min="2308" max="2308" width="16.7109375" style="2" customWidth="1"/>
    <col min="2309" max="2315" width="9.140625" style="2"/>
    <col min="2316" max="2316" width="9.42578125" style="2" customWidth="1"/>
    <col min="2317" max="2317" width="10" style="2" customWidth="1"/>
    <col min="2318" max="2319" width="9.140625" style="2"/>
    <col min="2320" max="2320" width="10.7109375" style="2" customWidth="1"/>
    <col min="2321" max="2325" width="9.140625" style="2"/>
    <col min="2326" max="2326" width="9.42578125" style="2" customWidth="1"/>
    <col min="2327" max="2563" width="9.140625" style="2"/>
    <col min="2564" max="2564" width="16.7109375" style="2" customWidth="1"/>
    <col min="2565" max="2571" width="9.140625" style="2"/>
    <col min="2572" max="2572" width="9.42578125" style="2" customWidth="1"/>
    <col min="2573" max="2573" width="10" style="2" customWidth="1"/>
    <col min="2574" max="2575" width="9.140625" style="2"/>
    <col min="2576" max="2576" width="10.7109375" style="2" customWidth="1"/>
    <col min="2577" max="2581" width="9.140625" style="2"/>
    <col min="2582" max="2582" width="9.42578125" style="2" customWidth="1"/>
    <col min="2583" max="2819" width="9.140625" style="2"/>
    <col min="2820" max="2820" width="16.7109375" style="2" customWidth="1"/>
    <col min="2821" max="2827" width="9.140625" style="2"/>
    <col min="2828" max="2828" width="9.42578125" style="2" customWidth="1"/>
    <col min="2829" max="2829" width="10" style="2" customWidth="1"/>
    <col min="2830" max="2831" width="9.140625" style="2"/>
    <col min="2832" max="2832" width="10.7109375" style="2" customWidth="1"/>
    <col min="2833" max="2837" width="9.140625" style="2"/>
    <col min="2838" max="2838" width="9.42578125" style="2" customWidth="1"/>
    <col min="2839" max="3075" width="9.140625" style="2"/>
    <col min="3076" max="3076" width="16.7109375" style="2" customWidth="1"/>
    <col min="3077" max="3083" width="9.140625" style="2"/>
    <col min="3084" max="3084" width="9.42578125" style="2" customWidth="1"/>
    <col min="3085" max="3085" width="10" style="2" customWidth="1"/>
    <col min="3086" max="3087" width="9.140625" style="2"/>
    <col min="3088" max="3088" width="10.7109375" style="2" customWidth="1"/>
    <col min="3089" max="3093" width="9.140625" style="2"/>
    <col min="3094" max="3094" width="9.42578125" style="2" customWidth="1"/>
    <col min="3095" max="3331" width="9.140625" style="2"/>
    <col min="3332" max="3332" width="16.7109375" style="2" customWidth="1"/>
    <col min="3333" max="3339" width="9.140625" style="2"/>
    <col min="3340" max="3340" width="9.42578125" style="2" customWidth="1"/>
    <col min="3341" max="3341" width="10" style="2" customWidth="1"/>
    <col min="3342" max="3343" width="9.140625" style="2"/>
    <col min="3344" max="3344" width="10.7109375" style="2" customWidth="1"/>
    <col min="3345" max="3349" width="9.140625" style="2"/>
    <col min="3350" max="3350" width="9.42578125" style="2" customWidth="1"/>
    <col min="3351" max="3587" width="9.140625" style="2"/>
    <col min="3588" max="3588" width="16.7109375" style="2" customWidth="1"/>
    <col min="3589" max="3595" width="9.140625" style="2"/>
    <col min="3596" max="3596" width="9.42578125" style="2" customWidth="1"/>
    <col min="3597" max="3597" width="10" style="2" customWidth="1"/>
    <col min="3598" max="3599" width="9.140625" style="2"/>
    <col min="3600" max="3600" width="10.7109375" style="2" customWidth="1"/>
    <col min="3601" max="3605" width="9.140625" style="2"/>
    <col min="3606" max="3606" width="9.42578125" style="2" customWidth="1"/>
    <col min="3607" max="3843" width="9.140625" style="2"/>
    <col min="3844" max="3844" width="16.7109375" style="2" customWidth="1"/>
    <col min="3845" max="3851" width="9.140625" style="2"/>
    <col min="3852" max="3852" width="9.42578125" style="2" customWidth="1"/>
    <col min="3853" max="3853" width="10" style="2" customWidth="1"/>
    <col min="3854" max="3855" width="9.140625" style="2"/>
    <col min="3856" max="3856" width="10.7109375" style="2" customWidth="1"/>
    <col min="3857" max="3861" width="9.140625" style="2"/>
    <col min="3862" max="3862" width="9.42578125" style="2" customWidth="1"/>
    <col min="3863" max="4099" width="9.140625" style="2"/>
    <col min="4100" max="4100" width="16.7109375" style="2" customWidth="1"/>
    <col min="4101" max="4107" width="9.140625" style="2"/>
    <col min="4108" max="4108" width="9.42578125" style="2" customWidth="1"/>
    <col min="4109" max="4109" width="10" style="2" customWidth="1"/>
    <col min="4110" max="4111" width="9.140625" style="2"/>
    <col min="4112" max="4112" width="10.7109375" style="2" customWidth="1"/>
    <col min="4113" max="4117" width="9.140625" style="2"/>
    <col min="4118" max="4118" width="9.42578125" style="2" customWidth="1"/>
    <col min="4119" max="4355" width="9.140625" style="2"/>
    <col min="4356" max="4356" width="16.7109375" style="2" customWidth="1"/>
    <col min="4357" max="4363" width="9.140625" style="2"/>
    <col min="4364" max="4364" width="9.42578125" style="2" customWidth="1"/>
    <col min="4365" max="4365" width="10" style="2" customWidth="1"/>
    <col min="4366" max="4367" width="9.140625" style="2"/>
    <col min="4368" max="4368" width="10.7109375" style="2" customWidth="1"/>
    <col min="4369" max="4373" width="9.140625" style="2"/>
    <col min="4374" max="4374" width="9.42578125" style="2" customWidth="1"/>
    <col min="4375" max="4611" width="9.140625" style="2"/>
    <col min="4612" max="4612" width="16.7109375" style="2" customWidth="1"/>
    <col min="4613" max="4619" width="9.140625" style="2"/>
    <col min="4620" max="4620" width="9.42578125" style="2" customWidth="1"/>
    <col min="4621" max="4621" width="10" style="2" customWidth="1"/>
    <col min="4622" max="4623" width="9.140625" style="2"/>
    <col min="4624" max="4624" width="10.7109375" style="2" customWidth="1"/>
    <col min="4625" max="4629" width="9.140625" style="2"/>
    <col min="4630" max="4630" width="9.42578125" style="2" customWidth="1"/>
    <col min="4631" max="4867" width="9.140625" style="2"/>
    <col min="4868" max="4868" width="16.7109375" style="2" customWidth="1"/>
    <col min="4869" max="4875" width="9.140625" style="2"/>
    <col min="4876" max="4876" width="9.42578125" style="2" customWidth="1"/>
    <col min="4877" max="4877" width="10" style="2" customWidth="1"/>
    <col min="4878" max="4879" width="9.140625" style="2"/>
    <col min="4880" max="4880" width="10.7109375" style="2" customWidth="1"/>
    <col min="4881" max="4885" width="9.140625" style="2"/>
    <col min="4886" max="4886" width="9.42578125" style="2" customWidth="1"/>
    <col min="4887" max="5123" width="9.140625" style="2"/>
    <col min="5124" max="5124" width="16.7109375" style="2" customWidth="1"/>
    <col min="5125" max="5131" width="9.140625" style="2"/>
    <col min="5132" max="5132" width="9.42578125" style="2" customWidth="1"/>
    <col min="5133" max="5133" width="10" style="2" customWidth="1"/>
    <col min="5134" max="5135" width="9.140625" style="2"/>
    <col min="5136" max="5136" width="10.7109375" style="2" customWidth="1"/>
    <col min="5137" max="5141" width="9.140625" style="2"/>
    <col min="5142" max="5142" width="9.42578125" style="2" customWidth="1"/>
    <col min="5143" max="5379" width="9.140625" style="2"/>
    <col min="5380" max="5380" width="16.7109375" style="2" customWidth="1"/>
    <col min="5381" max="5387" width="9.140625" style="2"/>
    <col min="5388" max="5388" width="9.42578125" style="2" customWidth="1"/>
    <col min="5389" max="5389" width="10" style="2" customWidth="1"/>
    <col min="5390" max="5391" width="9.140625" style="2"/>
    <col min="5392" max="5392" width="10.7109375" style="2" customWidth="1"/>
    <col min="5393" max="5397" width="9.140625" style="2"/>
    <col min="5398" max="5398" width="9.42578125" style="2" customWidth="1"/>
    <col min="5399" max="5635" width="9.140625" style="2"/>
    <col min="5636" max="5636" width="16.7109375" style="2" customWidth="1"/>
    <col min="5637" max="5643" width="9.140625" style="2"/>
    <col min="5644" max="5644" width="9.42578125" style="2" customWidth="1"/>
    <col min="5645" max="5645" width="10" style="2" customWidth="1"/>
    <col min="5646" max="5647" width="9.140625" style="2"/>
    <col min="5648" max="5648" width="10.7109375" style="2" customWidth="1"/>
    <col min="5649" max="5653" width="9.140625" style="2"/>
    <col min="5654" max="5654" width="9.42578125" style="2" customWidth="1"/>
    <col min="5655" max="5891" width="9.140625" style="2"/>
    <col min="5892" max="5892" width="16.7109375" style="2" customWidth="1"/>
    <col min="5893" max="5899" width="9.140625" style="2"/>
    <col min="5900" max="5900" width="9.42578125" style="2" customWidth="1"/>
    <col min="5901" max="5901" width="10" style="2" customWidth="1"/>
    <col min="5902" max="5903" width="9.140625" style="2"/>
    <col min="5904" max="5904" width="10.7109375" style="2" customWidth="1"/>
    <col min="5905" max="5909" width="9.140625" style="2"/>
    <col min="5910" max="5910" width="9.42578125" style="2" customWidth="1"/>
    <col min="5911" max="6147" width="9.140625" style="2"/>
    <col min="6148" max="6148" width="16.7109375" style="2" customWidth="1"/>
    <col min="6149" max="6155" width="9.140625" style="2"/>
    <col min="6156" max="6156" width="9.42578125" style="2" customWidth="1"/>
    <col min="6157" max="6157" width="10" style="2" customWidth="1"/>
    <col min="6158" max="6159" width="9.140625" style="2"/>
    <col min="6160" max="6160" width="10.7109375" style="2" customWidth="1"/>
    <col min="6161" max="6165" width="9.140625" style="2"/>
    <col min="6166" max="6166" width="9.42578125" style="2" customWidth="1"/>
    <col min="6167" max="6403" width="9.140625" style="2"/>
    <col min="6404" max="6404" width="16.7109375" style="2" customWidth="1"/>
    <col min="6405" max="6411" width="9.140625" style="2"/>
    <col min="6412" max="6412" width="9.42578125" style="2" customWidth="1"/>
    <col min="6413" max="6413" width="10" style="2" customWidth="1"/>
    <col min="6414" max="6415" width="9.140625" style="2"/>
    <col min="6416" max="6416" width="10.7109375" style="2" customWidth="1"/>
    <col min="6417" max="6421" width="9.140625" style="2"/>
    <col min="6422" max="6422" width="9.42578125" style="2" customWidth="1"/>
    <col min="6423" max="6659" width="9.140625" style="2"/>
    <col min="6660" max="6660" width="16.7109375" style="2" customWidth="1"/>
    <col min="6661" max="6667" width="9.140625" style="2"/>
    <col min="6668" max="6668" width="9.42578125" style="2" customWidth="1"/>
    <col min="6669" max="6669" width="10" style="2" customWidth="1"/>
    <col min="6670" max="6671" width="9.140625" style="2"/>
    <col min="6672" max="6672" width="10.7109375" style="2" customWidth="1"/>
    <col min="6673" max="6677" width="9.140625" style="2"/>
    <col min="6678" max="6678" width="9.42578125" style="2" customWidth="1"/>
    <col min="6679" max="6915" width="9.140625" style="2"/>
    <col min="6916" max="6916" width="16.7109375" style="2" customWidth="1"/>
    <col min="6917" max="6923" width="9.140625" style="2"/>
    <col min="6924" max="6924" width="9.42578125" style="2" customWidth="1"/>
    <col min="6925" max="6925" width="10" style="2" customWidth="1"/>
    <col min="6926" max="6927" width="9.140625" style="2"/>
    <col min="6928" max="6928" width="10.7109375" style="2" customWidth="1"/>
    <col min="6929" max="6933" width="9.140625" style="2"/>
    <col min="6934" max="6934" width="9.42578125" style="2" customWidth="1"/>
    <col min="6935" max="7171" width="9.140625" style="2"/>
    <col min="7172" max="7172" width="16.7109375" style="2" customWidth="1"/>
    <col min="7173" max="7179" width="9.140625" style="2"/>
    <col min="7180" max="7180" width="9.42578125" style="2" customWidth="1"/>
    <col min="7181" max="7181" width="10" style="2" customWidth="1"/>
    <col min="7182" max="7183" width="9.140625" style="2"/>
    <col min="7184" max="7184" width="10.7109375" style="2" customWidth="1"/>
    <col min="7185" max="7189" width="9.140625" style="2"/>
    <col min="7190" max="7190" width="9.42578125" style="2" customWidth="1"/>
    <col min="7191" max="7427" width="9.140625" style="2"/>
    <col min="7428" max="7428" width="16.7109375" style="2" customWidth="1"/>
    <col min="7429" max="7435" width="9.140625" style="2"/>
    <col min="7436" max="7436" width="9.42578125" style="2" customWidth="1"/>
    <col min="7437" max="7437" width="10" style="2" customWidth="1"/>
    <col min="7438" max="7439" width="9.140625" style="2"/>
    <col min="7440" max="7440" width="10.7109375" style="2" customWidth="1"/>
    <col min="7441" max="7445" width="9.140625" style="2"/>
    <col min="7446" max="7446" width="9.42578125" style="2" customWidth="1"/>
    <col min="7447" max="7683" width="9.140625" style="2"/>
    <col min="7684" max="7684" width="16.7109375" style="2" customWidth="1"/>
    <col min="7685" max="7691" width="9.140625" style="2"/>
    <col min="7692" max="7692" width="9.42578125" style="2" customWidth="1"/>
    <col min="7693" max="7693" width="10" style="2" customWidth="1"/>
    <col min="7694" max="7695" width="9.140625" style="2"/>
    <col min="7696" max="7696" width="10.7109375" style="2" customWidth="1"/>
    <col min="7697" max="7701" width="9.140625" style="2"/>
    <col min="7702" max="7702" width="9.42578125" style="2" customWidth="1"/>
    <col min="7703" max="7939" width="9.140625" style="2"/>
    <col min="7940" max="7940" width="16.7109375" style="2" customWidth="1"/>
    <col min="7941" max="7947" width="9.140625" style="2"/>
    <col min="7948" max="7948" width="9.42578125" style="2" customWidth="1"/>
    <col min="7949" max="7949" width="10" style="2" customWidth="1"/>
    <col min="7950" max="7951" width="9.140625" style="2"/>
    <col min="7952" max="7952" width="10.7109375" style="2" customWidth="1"/>
    <col min="7953" max="7957" width="9.140625" style="2"/>
    <col min="7958" max="7958" width="9.42578125" style="2" customWidth="1"/>
    <col min="7959" max="8195" width="9.140625" style="2"/>
    <col min="8196" max="8196" width="16.7109375" style="2" customWidth="1"/>
    <col min="8197" max="8203" width="9.140625" style="2"/>
    <col min="8204" max="8204" width="9.42578125" style="2" customWidth="1"/>
    <col min="8205" max="8205" width="10" style="2" customWidth="1"/>
    <col min="8206" max="8207" width="9.140625" style="2"/>
    <col min="8208" max="8208" width="10.7109375" style="2" customWidth="1"/>
    <col min="8209" max="8213" width="9.140625" style="2"/>
    <col min="8214" max="8214" width="9.42578125" style="2" customWidth="1"/>
    <col min="8215" max="8451" width="9.140625" style="2"/>
    <col min="8452" max="8452" width="16.7109375" style="2" customWidth="1"/>
    <col min="8453" max="8459" width="9.140625" style="2"/>
    <col min="8460" max="8460" width="9.42578125" style="2" customWidth="1"/>
    <col min="8461" max="8461" width="10" style="2" customWidth="1"/>
    <col min="8462" max="8463" width="9.140625" style="2"/>
    <col min="8464" max="8464" width="10.7109375" style="2" customWidth="1"/>
    <col min="8465" max="8469" width="9.140625" style="2"/>
    <col min="8470" max="8470" width="9.42578125" style="2" customWidth="1"/>
    <col min="8471" max="8707" width="9.140625" style="2"/>
    <col min="8708" max="8708" width="16.7109375" style="2" customWidth="1"/>
    <col min="8709" max="8715" width="9.140625" style="2"/>
    <col min="8716" max="8716" width="9.42578125" style="2" customWidth="1"/>
    <col min="8717" max="8717" width="10" style="2" customWidth="1"/>
    <col min="8718" max="8719" width="9.140625" style="2"/>
    <col min="8720" max="8720" width="10.7109375" style="2" customWidth="1"/>
    <col min="8721" max="8725" width="9.140625" style="2"/>
    <col min="8726" max="8726" width="9.42578125" style="2" customWidth="1"/>
    <col min="8727" max="8963" width="9.140625" style="2"/>
    <col min="8964" max="8964" width="16.7109375" style="2" customWidth="1"/>
    <col min="8965" max="8971" width="9.140625" style="2"/>
    <col min="8972" max="8972" width="9.42578125" style="2" customWidth="1"/>
    <col min="8973" max="8973" width="10" style="2" customWidth="1"/>
    <col min="8974" max="8975" width="9.140625" style="2"/>
    <col min="8976" max="8976" width="10.7109375" style="2" customWidth="1"/>
    <col min="8977" max="8981" width="9.140625" style="2"/>
    <col min="8982" max="8982" width="9.42578125" style="2" customWidth="1"/>
    <col min="8983" max="9219" width="9.140625" style="2"/>
    <col min="9220" max="9220" width="16.7109375" style="2" customWidth="1"/>
    <col min="9221" max="9227" width="9.140625" style="2"/>
    <col min="9228" max="9228" width="9.42578125" style="2" customWidth="1"/>
    <col min="9229" max="9229" width="10" style="2" customWidth="1"/>
    <col min="9230" max="9231" width="9.140625" style="2"/>
    <col min="9232" max="9232" width="10.7109375" style="2" customWidth="1"/>
    <col min="9233" max="9237" width="9.140625" style="2"/>
    <col min="9238" max="9238" width="9.42578125" style="2" customWidth="1"/>
    <col min="9239" max="9475" width="9.140625" style="2"/>
    <col min="9476" max="9476" width="16.7109375" style="2" customWidth="1"/>
    <col min="9477" max="9483" width="9.140625" style="2"/>
    <col min="9484" max="9484" width="9.42578125" style="2" customWidth="1"/>
    <col min="9485" max="9485" width="10" style="2" customWidth="1"/>
    <col min="9486" max="9487" width="9.140625" style="2"/>
    <col min="9488" max="9488" width="10.7109375" style="2" customWidth="1"/>
    <col min="9489" max="9493" width="9.140625" style="2"/>
    <col min="9494" max="9494" width="9.42578125" style="2" customWidth="1"/>
    <col min="9495" max="9731" width="9.140625" style="2"/>
    <col min="9732" max="9732" width="16.7109375" style="2" customWidth="1"/>
    <col min="9733" max="9739" width="9.140625" style="2"/>
    <col min="9740" max="9740" width="9.42578125" style="2" customWidth="1"/>
    <col min="9741" max="9741" width="10" style="2" customWidth="1"/>
    <col min="9742" max="9743" width="9.140625" style="2"/>
    <col min="9744" max="9744" width="10.7109375" style="2" customWidth="1"/>
    <col min="9745" max="9749" width="9.140625" style="2"/>
    <col min="9750" max="9750" width="9.42578125" style="2" customWidth="1"/>
    <col min="9751" max="9987" width="9.140625" style="2"/>
    <col min="9988" max="9988" width="16.7109375" style="2" customWidth="1"/>
    <col min="9989" max="9995" width="9.140625" style="2"/>
    <col min="9996" max="9996" width="9.42578125" style="2" customWidth="1"/>
    <col min="9997" max="9997" width="10" style="2" customWidth="1"/>
    <col min="9998" max="9999" width="9.140625" style="2"/>
    <col min="10000" max="10000" width="10.7109375" style="2" customWidth="1"/>
    <col min="10001" max="10005" width="9.140625" style="2"/>
    <col min="10006" max="10006" width="9.42578125" style="2" customWidth="1"/>
    <col min="10007" max="10243" width="9.140625" style="2"/>
    <col min="10244" max="10244" width="16.7109375" style="2" customWidth="1"/>
    <col min="10245" max="10251" width="9.140625" style="2"/>
    <col min="10252" max="10252" width="9.42578125" style="2" customWidth="1"/>
    <col min="10253" max="10253" width="10" style="2" customWidth="1"/>
    <col min="10254" max="10255" width="9.140625" style="2"/>
    <col min="10256" max="10256" width="10.7109375" style="2" customWidth="1"/>
    <col min="10257" max="10261" width="9.140625" style="2"/>
    <col min="10262" max="10262" width="9.42578125" style="2" customWidth="1"/>
    <col min="10263" max="10499" width="9.140625" style="2"/>
    <col min="10500" max="10500" width="16.7109375" style="2" customWidth="1"/>
    <col min="10501" max="10507" width="9.140625" style="2"/>
    <col min="10508" max="10508" width="9.42578125" style="2" customWidth="1"/>
    <col min="10509" max="10509" width="10" style="2" customWidth="1"/>
    <col min="10510" max="10511" width="9.140625" style="2"/>
    <col min="10512" max="10512" width="10.7109375" style="2" customWidth="1"/>
    <col min="10513" max="10517" width="9.140625" style="2"/>
    <col min="10518" max="10518" width="9.42578125" style="2" customWidth="1"/>
    <col min="10519" max="10755" width="9.140625" style="2"/>
    <col min="10756" max="10756" width="16.7109375" style="2" customWidth="1"/>
    <col min="10757" max="10763" width="9.140625" style="2"/>
    <col min="10764" max="10764" width="9.42578125" style="2" customWidth="1"/>
    <col min="10765" max="10765" width="10" style="2" customWidth="1"/>
    <col min="10766" max="10767" width="9.140625" style="2"/>
    <col min="10768" max="10768" width="10.7109375" style="2" customWidth="1"/>
    <col min="10769" max="10773" width="9.140625" style="2"/>
    <col min="10774" max="10774" width="9.42578125" style="2" customWidth="1"/>
    <col min="10775" max="11011" width="9.140625" style="2"/>
    <col min="11012" max="11012" width="16.7109375" style="2" customWidth="1"/>
    <col min="11013" max="11019" width="9.140625" style="2"/>
    <col min="11020" max="11020" width="9.42578125" style="2" customWidth="1"/>
    <col min="11021" max="11021" width="10" style="2" customWidth="1"/>
    <col min="11022" max="11023" width="9.140625" style="2"/>
    <col min="11024" max="11024" width="10.7109375" style="2" customWidth="1"/>
    <col min="11025" max="11029" width="9.140625" style="2"/>
    <col min="11030" max="11030" width="9.42578125" style="2" customWidth="1"/>
    <col min="11031" max="11267" width="9.140625" style="2"/>
    <col min="11268" max="11268" width="16.7109375" style="2" customWidth="1"/>
    <col min="11269" max="11275" width="9.140625" style="2"/>
    <col min="11276" max="11276" width="9.42578125" style="2" customWidth="1"/>
    <col min="11277" max="11277" width="10" style="2" customWidth="1"/>
    <col min="11278" max="11279" width="9.140625" style="2"/>
    <col min="11280" max="11280" width="10.7109375" style="2" customWidth="1"/>
    <col min="11281" max="11285" width="9.140625" style="2"/>
    <col min="11286" max="11286" width="9.42578125" style="2" customWidth="1"/>
    <col min="11287" max="11523" width="9.140625" style="2"/>
    <col min="11524" max="11524" width="16.7109375" style="2" customWidth="1"/>
    <col min="11525" max="11531" width="9.140625" style="2"/>
    <col min="11532" max="11532" width="9.42578125" style="2" customWidth="1"/>
    <col min="11533" max="11533" width="10" style="2" customWidth="1"/>
    <col min="11534" max="11535" width="9.140625" style="2"/>
    <col min="11536" max="11536" width="10.7109375" style="2" customWidth="1"/>
    <col min="11537" max="11541" width="9.140625" style="2"/>
    <col min="11542" max="11542" width="9.42578125" style="2" customWidth="1"/>
    <col min="11543" max="11779" width="9.140625" style="2"/>
    <col min="11780" max="11780" width="16.7109375" style="2" customWidth="1"/>
    <col min="11781" max="11787" width="9.140625" style="2"/>
    <col min="11788" max="11788" width="9.42578125" style="2" customWidth="1"/>
    <col min="11789" max="11789" width="10" style="2" customWidth="1"/>
    <col min="11790" max="11791" width="9.140625" style="2"/>
    <col min="11792" max="11792" width="10.7109375" style="2" customWidth="1"/>
    <col min="11793" max="11797" width="9.140625" style="2"/>
    <col min="11798" max="11798" width="9.42578125" style="2" customWidth="1"/>
    <col min="11799" max="12035" width="9.140625" style="2"/>
    <col min="12036" max="12036" width="16.7109375" style="2" customWidth="1"/>
    <col min="12037" max="12043" width="9.140625" style="2"/>
    <col min="12044" max="12044" width="9.42578125" style="2" customWidth="1"/>
    <col min="12045" max="12045" width="10" style="2" customWidth="1"/>
    <col min="12046" max="12047" width="9.140625" style="2"/>
    <col min="12048" max="12048" width="10.7109375" style="2" customWidth="1"/>
    <col min="12049" max="12053" width="9.140625" style="2"/>
    <col min="12054" max="12054" width="9.42578125" style="2" customWidth="1"/>
    <col min="12055" max="12291" width="9.140625" style="2"/>
    <col min="12292" max="12292" width="16.7109375" style="2" customWidth="1"/>
    <col min="12293" max="12299" width="9.140625" style="2"/>
    <col min="12300" max="12300" width="9.42578125" style="2" customWidth="1"/>
    <col min="12301" max="12301" width="10" style="2" customWidth="1"/>
    <col min="12302" max="12303" width="9.140625" style="2"/>
    <col min="12304" max="12304" width="10.7109375" style="2" customWidth="1"/>
    <col min="12305" max="12309" width="9.140625" style="2"/>
    <col min="12310" max="12310" width="9.42578125" style="2" customWidth="1"/>
    <col min="12311" max="12547" width="9.140625" style="2"/>
    <col min="12548" max="12548" width="16.7109375" style="2" customWidth="1"/>
    <col min="12549" max="12555" width="9.140625" style="2"/>
    <col min="12556" max="12556" width="9.42578125" style="2" customWidth="1"/>
    <col min="12557" max="12557" width="10" style="2" customWidth="1"/>
    <col min="12558" max="12559" width="9.140625" style="2"/>
    <col min="12560" max="12560" width="10.7109375" style="2" customWidth="1"/>
    <col min="12561" max="12565" width="9.140625" style="2"/>
    <col min="12566" max="12566" width="9.42578125" style="2" customWidth="1"/>
    <col min="12567" max="12803" width="9.140625" style="2"/>
    <col min="12804" max="12804" width="16.7109375" style="2" customWidth="1"/>
    <col min="12805" max="12811" width="9.140625" style="2"/>
    <col min="12812" max="12812" width="9.42578125" style="2" customWidth="1"/>
    <col min="12813" max="12813" width="10" style="2" customWidth="1"/>
    <col min="12814" max="12815" width="9.140625" style="2"/>
    <col min="12816" max="12816" width="10.7109375" style="2" customWidth="1"/>
    <col min="12817" max="12821" width="9.140625" style="2"/>
    <col min="12822" max="12822" width="9.42578125" style="2" customWidth="1"/>
    <col min="12823" max="13059" width="9.140625" style="2"/>
    <col min="13060" max="13060" width="16.7109375" style="2" customWidth="1"/>
    <col min="13061" max="13067" width="9.140625" style="2"/>
    <col min="13068" max="13068" width="9.42578125" style="2" customWidth="1"/>
    <col min="13069" max="13069" width="10" style="2" customWidth="1"/>
    <col min="13070" max="13071" width="9.140625" style="2"/>
    <col min="13072" max="13072" width="10.7109375" style="2" customWidth="1"/>
    <col min="13073" max="13077" width="9.140625" style="2"/>
    <col min="13078" max="13078" width="9.42578125" style="2" customWidth="1"/>
    <col min="13079" max="13315" width="9.140625" style="2"/>
    <col min="13316" max="13316" width="16.7109375" style="2" customWidth="1"/>
    <col min="13317" max="13323" width="9.140625" style="2"/>
    <col min="13324" max="13324" width="9.42578125" style="2" customWidth="1"/>
    <col min="13325" max="13325" width="10" style="2" customWidth="1"/>
    <col min="13326" max="13327" width="9.140625" style="2"/>
    <col min="13328" max="13328" width="10.7109375" style="2" customWidth="1"/>
    <col min="13329" max="13333" width="9.140625" style="2"/>
    <col min="13334" max="13334" width="9.42578125" style="2" customWidth="1"/>
    <col min="13335" max="13571" width="9.140625" style="2"/>
    <col min="13572" max="13572" width="16.7109375" style="2" customWidth="1"/>
    <col min="13573" max="13579" width="9.140625" style="2"/>
    <col min="13580" max="13580" width="9.42578125" style="2" customWidth="1"/>
    <col min="13581" max="13581" width="10" style="2" customWidth="1"/>
    <col min="13582" max="13583" width="9.140625" style="2"/>
    <col min="13584" max="13584" width="10.7109375" style="2" customWidth="1"/>
    <col min="13585" max="13589" width="9.140625" style="2"/>
    <col min="13590" max="13590" width="9.42578125" style="2" customWidth="1"/>
    <col min="13591" max="13827" width="9.140625" style="2"/>
    <col min="13828" max="13828" width="16.7109375" style="2" customWidth="1"/>
    <col min="13829" max="13835" width="9.140625" style="2"/>
    <col min="13836" max="13836" width="9.42578125" style="2" customWidth="1"/>
    <col min="13837" max="13837" width="10" style="2" customWidth="1"/>
    <col min="13838" max="13839" width="9.140625" style="2"/>
    <col min="13840" max="13840" width="10.7109375" style="2" customWidth="1"/>
    <col min="13841" max="13845" width="9.140625" style="2"/>
    <col min="13846" max="13846" width="9.42578125" style="2" customWidth="1"/>
    <col min="13847" max="14083" width="9.140625" style="2"/>
    <col min="14084" max="14084" width="16.7109375" style="2" customWidth="1"/>
    <col min="14085" max="14091" width="9.140625" style="2"/>
    <col min="14092" max="14092" width="9.42578125" style="2" customWidth="1"/>
    <col min="14093" max="14093" width="10" style="2" customWidth="1"/>
    <col min="14094" max="14095" width="9.140625" style="2"/>
    <col min="14096" max="14096" width="10.7109375" style="2" customWidth="1"/>
    <col min="14097" max="14101" width="9.140625" style="2"/>
    <col min="14102" max="14102" width="9.42578125" style="2" customWidth="1"/>
    <col min="14103" max="14339" width="9.140625" style="2"/>
    <col min="14340" max="14340" width="16.7109375" style="2" customWidth="1"/>
    <col min="14341" max="14347" width="9.140625" style="2"/>
    <col min="14348" max="14348" width="9.42578125" style="2" customWidth="1"/>
    <col min="14349" max="14349" width="10" style="2" customWidth="1"/>
    <col min="14350" max="14351" width="9.140625" style="2"/>
    <col min="14352" max="14352" width="10.7109375" style="2" customWidth="1"/>
    <col min="14353" max="14357" width="9.140625" style="2"/>
    <col min="14358" max="14358" width="9.42578125" style="2" customWidth="1"/>
    <col min="14359" max="14595" width="9.140625" style="2"/>
    <col min="14596" max="14596" width="16.7109375" style="2" customWidth="1"/>
    <col min="14597" max="14603" width="9.140625" style="2"/>
    <col min="14604" max="14604" width="9.42578125" style="2" customWidth="1"/>
    <col min="14605" max="14605" width="10" style="2" customWidth="1"/>
    <col min="14606" max="14607" width="9.140625" style="2"/>
    <col min="14608" max="14608" width="10.7109375" style="2" customWidth="1"/>
    <col min="14609" max="14613" width="9.140625" style="2"/>
    <col min="14614" max="14614" width="9.42578125" style="2" customWidth="1"/>
    <col min="14615" max="14851" width="9.140625" style="2"/>
    <col min="14852" max="14852" width="16.7109375" style="2" customWidth="1"/>
    <col min="14853" max="14859" width="9.140625" style="2"/>
    <col min="14860" max="14860" width="9.42578125" style="2" customWidth="1"/>
    <col min="14861" max="14861" width="10" style="2" customWidth="1"/>
    <col min="14862" max="14863" width="9.140625" style="2"/>
    <col min="14864" max="14864" width="10.7109375" style="2" customWidth="1"/>
    <col min="14865" max="14869" width="9.140625" style="2"/>
    <col min="14870" max="14870" width="9.42578125" style="2" customWidth="1"/>
    <col min="14871" max="15107" width="9.140625" style="2"/>
    <col min="15108" max="15108" width="16.7109375" style="2" customWidth="1"/>
    <col min="15109" max="15115" width="9.140625" style="2"/>
    <col min="15116" max="15116" width="9.42578125" style="2" customWidth="1"/>
    <col min="15117" max="15117" width="10" style="2" customWidth="1"/>
    <col min="15118" max="15119" width="9.140625" style="2"/>
    <col min="15120" max="15120" width="10.7109375" style="2" customWidth="1"/>
    <col min="15121" max="15125" width="9.140625" style="2"/>
    <col min="15126" max="15126" width="9.42578125" style="2" customWidth="1"/>
    <col min="15127" max="15363" width="9.140625" style="2"/>
    <col min="15364" max="15364" width="16.7109375" style="2" customWidth="1"/>
    <col min="15365" max="15371" width="9.140625" style="2"/>
    <col min="15372" max="15372" width="9.42578125" style="2" customWidth="1"/>
    <col min="15373" max="15373" width="10" style="2" customWidth="1"/>
    <col min="15374" max="15375" width="9.140625" style="2"/>
    <col min="15376" max="15376" width="10.7109375" style="2" customWidth="1"/>
    <col min="15377" max="15381" width="9.140625" style="2"/>
    <col min="15382" max="15382" width="9.42578125" style="2" customWidth="1"/>
    <col min="15383" max="15619" width="9.140625" style="2"/>
    <col min="15620" max="15620" width="16.7109375" style="2" customWidth="1"/>
    <col min="15621" max="15627" width="9.140625" style="2"/>
    <col min="15628" max="15628" width="9.42578125" style="2" customWidth="1"/>
    <col min="15629" max="15629" width="10" style="2" customWidth="1"/>
    <col min="15630" max="15631" width="9.140625" style="2"/>
    <col min="15632" max="15632" width="10.7109375" style="2" customWidth="1"/>
    <col min="15633" max="15637" width="9.140625" style="2"/>
    <col min="15638" max="15638" width="9.42578125" style="2" customWidth="1"/>
    <col min="15639" max="15875" width="9.140625" style="2"/>
    <col min="15876" max="15876" width="16.7109375" style="2" customWidth="1"/>
    <col min="15877" max="15883" width="9.140625" style="2"/>
    <col min="15884" max="15884" width="9.42578125" style="2" customWidth="1"/>
    <col min="15885" max="15885" width="10" style="2" customWidth="1"/>
    <col min="15886" max="15887" width="9.140625" style="2"/>
    <col min="15888" max="15888" width="10.7109375" style="2" customWidth="1"/>
    <col min="15889" max="15893" width="9.140625" style="2"/>
    <col min="15894" max="15894" width="9.42578125" style="2" customWidth="1"/>
    <col min="15895" max="16131" width="9.140625" style="2"/>
    <col min="16132" max="16132" width="16.7109375" style="2" customWidth="1"/>
    <col min="16133" max="16139" width="9.140625" style="2"/>
    <col min="16140" max="16140" width="9.42578125" style="2" customWidth="1"/>
    <col min="16141" max="16141" width="10" style="2" customWidth="1"/>
    <col min="16142" max="16143" width="9.140625" style="2"/>
    <col min="16144" max="16144" width="10.7109375" style="2" customWidth="1"/>
    <col min="16145" max="16149" width="9.140625" style="2"/>
    <col min="16150" max="16150" width="9.42578125" style="2" customWidth="1"/>
    <col min="16151" max="16384" width="9.140625" style="2"/>
  </cols>
  <sheetData>
    <row r="1" spans="1:24" x14ac:dyDescent="0.25">
      <c r="A1" s="1" t="s">
        <v>0</v>
      </c>
      <c r="W1" s="67"/>
      <c r="X1" s="67"/>
    </row>
    <row r="2" spans="1:24" x14ac:dyDescent="0.25">
      <c r="A2" s="1" t="s">
        <v>1</v>
      </c>
      <c r="X2" s="67"/>
    </row>
    <row r="3" spans="1:24" x14ac:dyDescent="0.25">
      <c r="A3" s="1" t="s">
        <v>2</v>
      </c>
      <c r="Q3" s="67"/>
      <c r="R3" s="67"/>
      <c r="S3" s="67"/>
      <c r="T3" s="150"/>
      <c r="U3" s="150"/>
      <c r="V3" s="150"/>
      <c r="W3" s="164"/>
      <c r="X3" s="67"/>
    </row>
    <row r="4" spans="1:24" ht="15" customHeight="1" thickBot="1" x14ac:dyDescent="0.3">
      <c r="Q4" s="67"/>
      <c r="R4" s="121"/>
      <c r="S4" s="121"/>
      <c r="T4" s="147"/>
      <c r="U4" s="121"/>
      <c r="V4" s="121"/>
      <c r="W4" s="67"/>
      <c r="X4" s="67"/>
    </row>
    <row r="5" spans="1:24" ht="15" customHeight="1" x14ac:dyDescent="0.25">
      <c r="A5" s="1" t="s">
        <v>3</v>
      </c>
      <c r="C5" s="3" t="s">
        <v>244</v>
      </c>
      <c r="D5" s="2" t="s">
        <v>4</v>
      </c>
      <c r="E5" s="1" t="s">
        <v>5</v>
      </c>
      <c r="G5" s="3" t="s">
        <v>233</v>
      </c>
      <c r="I5" s="1" t="s">
        <v>6</v>
      </c>
      <c r="K5" s="3">
        <v>8</v>
      </c>
      <c r="M5" s="241" t="s">
        <v>170</v>
      </c>
      <c r="N5" s="242"/>
      <c r="O5" s="242"/>
      <c r="P5" s="243"/>
      <c r="Q5" s="67"/>
      <c r="R5" s="151" t="s">
        <v>221</v>
      </c>
      <c r="S5" s="151"/>
      <c r="T5" s="151"/>
      <c r="U5" s="151"/>
      <c r="V5" s="151"/>
      <c r="W5" s="67"/>
      <c r="X5" s="67"/>
    </row>
    <row r="6" spans="1:24" ht="15.75" thickBot="1" x14ac:dyDescent="0.3">
      <c r="M6" s="196" t="s">
        <v>169</v>
      </c>
      <c r="N6" s="197"/>
      <c r="O6" s="197" t="s">
        <v>171</v>
      </c>
      <c r="P6" s="198"/>
      <c r="Q6" s="67"/>
      <c r="R6" s="151"/>
      <c r="S6" s="151"/>
      <c r="T6" s="151"/>
      <c r="U6" s="151"/>
      <c r="V6" s="151"/>
      <c r="W6" s="67"/>
      <c r="X6" s="67"/>
    </row>
    <row r="7" spans="1:24" ht="15" customHeight="1" thickBot="1" x14ac:dyDescent="0.3">
      <c r="A7" s="1" t="s">
        <v>7</v>
      </c>
      <c r="C7" s="3">
        <v>3</v>
      </c>
      <c r="D7" s="268" t="s">
        <v>8</v>
      </c>
      <c r="E7" s="268"/>
      <c r="F7" s="268"/>
      <c r="G7" s="268"/>
      <c r="H7" s="268"/>
      <c r="I7" s="268"/>
      <c r="J7" s="268"/>
      <c r="K7" s="268"/>
      <c r="M7" s="244" t="s">
        <v>168</v>
      </c>
      <c r="N7" s="245"/>
      <c r="O7" s="246" t="s">
        <v>162</v>
      </c>
      <c r="P7" s="247"/>
      <c r="Q7" s="67"/>
      <c r="R7" s="151"/>
      <c r="S7" s="151"/>
      <c r="T7" s="151"/>
      <c r="U7" s="151"/>
      <c r="V7" s="151"/>
      <c r="W7" s="67"/>
      <c r="X7" s="67"/>
    </row>
    <row r="8" spans="1:24" ht="14.25" customHeight="1" x14ac:dyDescent="0.25">
      <c r="A8" s="1"/>
      <c r="C8" s="4"/>
      <c r="D8" s="5"/>
      <c r="E8" s="5"/>
      <c r="F8" s="5"/>
      <c r="G8" s="5"/>
      <c r="H8" s="5"/>
      <c r="I8" s="5"/>
      <c r="J8" s="5"/>
      <c r="K8" s="5"/>
      <c r="Q8" s="67"/>
      <c r="R8" s="151"/>
      <c r="S8" s="151"/>
      <c r="T8" s="151"/>
      <c r="U8" s="151"/>
      <c r="V8" s="151"/>
      <c r="W8" s="67"/>
      <c r="X8" s="67"/>
    </row>
    <row r="9" spans="1:24" ht="15" customHeight="1" thickBot="1" x14ac:dyDescent="0.3">
      <c r="A9" s="1"/>
      <c r="C9" s="5"/>
      <c r="D9" s="5"/>
      <c r="E9" s="5"/>
      <c r="F9" s="5"/>
      <c r="G9" s="5"/>
      <c r="H9" s="5"/>
      <c r="I9" s="5"/>
      <c r="J9" s="5"/>
      <c r="K9" s="5"/>
      <c r="Q9" s="67"/>
      <c r="R9" s="287" t="s">
        <v>222</v>
      </c>
      <c r="S9" s="287"/>
      <c r="T9" s="287"/>
      <c r="U9" s="287"/>
      <c r="V9" s="287"/>
      <c r="W9" s="287"/>
      <c r="X9" s="67"/>
    </row>
    <row r="10" spans="1:24" ht="15" customHeight="1" x14ac:dyDescent="0.25">
      <c r="A10" s="41"/>
      <c r="B10" s="42"/>
      <c r="C10" s="43"/>
      <c r="D10" s="43"/>
      <c r="E10" s="62"/>
      <c r="F10" s="5"/>
      <c r="G10" s="49"/>
      <c r="H10" s="50"/>
      <c r="I10" s="51"/>
      <c r="J10" s="51"/>
      <c r="K10" s="59"/>
      <c r="M10" s="269" t="s">
        <v>9</v>
      </c>
      <c r="N10" s="270"/>
      <c r="O10" s="270"/>
      <c r="P10" s="56"/>
      <c r="Q10" s="153"/>
      <c r="R10" s="261" t="s">
        <v>183</v>
      </c>
      <c r="S10" s="261"/>
      <c r="T10" s="261"/>
      <c r="U10" s="261"/>
      <c r="V10" s="154" t="s">
        <v>223</v>
      </c>
      <c r="W10" s="165" t="s">
        <v>224</v>
      </c>
      <c r="X10" s="67"/>
    </row>
    <row r="11" spans="1:24" x14ac:dyDescent="0.25">
      <c r="A11" s="44" t="s">
        <v>10</v>
      </c>
      <c r="B11" s="6"/>
      <c r="C11" s="7"/>
      <c r="D11" s="7"/>
      <c r="E11" s="63">
        <f>U30+U42+U66+U95+U111</f>
        <v>43</v>
      </c>
      <c r="F11" s="5"/>
      <c r="G11" s="52" t="s">
        <v>11</v>
      </c>
      <c r="H11" s="8"/>
      <c r="I11" s="9"/>
      <c r="J11" s="9"/>
      <c r="K11" s="60">
        <f>U32+U44+I66+I95+I111</f>
        <v>50</v>
      </c>
      <c r="M11" s="271"/>
      <c r="N11" s="272"/>
      <c r="O11" s="272"/>
      <c r="P11" s="57">
        <f>E11+K11</f>
        <v>93</v>
      </c>
      <c r="Q11" s="155"/>
      <c r="R11" s="156" t="s">
        <v>225</v>
      </c>
      <c r="S11" s="101"/>
      <c r="T11" s="146"/>
      <c r="U11" s="148"/>
      <c r="V11" s="157"/>
      <c r="W11" s="10"/>
      <c r="X11" s="67"/>
    </row>
    <row r="12" spans="1:24" ht="15.75" thickBot="1" x14ac:dyDescent="0.3">
      <c r="A12" s="45"/>
      <c r="B12" s="46"/>
      <c r="C12" s="47"/>
      <c r="D12" s="47"/>
      <c r="E12" s="64"/>
      <c r="F12" s="5"/>
      <c r="G12" s="53"/>
      <c r="H12" s="54"/>
      <c r="I12" s="55"/>
      <c r="J12" s="55"/>
      <c r="K12" s="61"/>
      <c r="M12" s="273"/>
      <c r="N12" s="274"/>
      <c r="O12" s="274"/>
      <c r="P12" s="58"/>
      <c r="Q12" s="67"/>
      <c r="R12" s="158" t="s">
        <v>226</v>
      </c>
      <c r="S12" s="10"/>
      <c r="T12" s="10"/>
      <c r="U12" s="10"/>
      <c r="V12" s="101"/>
      <c r="W12" s="101"/>
      <c r="X12" s="67"/>
    </row>
    <row r="13" spans="1:24" ht="14.25" customHeight="1" x14ac:dyDescent="0.25">
      <c r="A13" s="1"/>
      <c r="C13" s="5"/>
      <c r="D13" s="11" t="s">
        <v>12</v>
      </c>
      <c r="E13" s="40">
        <f>E11*100/P11</f>
        <v>46.236559139784944</v>
      </c>
      <c r="F13" s="5"/>
      <c r="G13" s="5"/>
      <c r="H13" s="5"/>
      <c r="I13" s="5"/>
      <c r="J13" s="11" t="s">
        <v>12</v>
      </c>
      <c r="K13" s="48">
        <f>K11*100/P11</f>
        <v>53.763440860215056</v>
      </c>
      <c r="Q13" s="67"/>
      <c r="R13" s="159" t="s">
        <v>227</v>
      </c>
      <c r="S13" s="101"/>
      <c r="T13" s="101"/>
      <c r="U13" s="101"/>
      <c r="V13" s="160"/>
      <c r="W13" s="101"/>
      <c r="X13" s="67"/>
    </row>
    <row r="14" spans="1:24" ht="15" customHeight="1" thickBot="1" x14ac:dyDescent="0.3">
      <c r="A14" s="1"/>
      <c r="C14" s="5"/>
      <c r="D14" s="5"/>
      <c r="E14" s="12"/>
      <c r="F14" s="5"/>
      <c r="G14" s="5"/>
      <c r="H14" s="5"/>
      <c r="I14" s="5"/>
      <c r="J14" s="5"/>
      <c r="K14" s="12"/>
      <c r="R14" s="161" t="s">
        <v>221</v>
      </c>
      <c r="S14" s="162"/>
      <c r="T14" s="262" t="s">
        <v>230</v>
      </c>
      <c r="U14" s="263"/>
      <c r="V14" s="264"/>
      <c r="W14" s="67"/>
      <c r="X14" s="67"/>
    </row>
    <row r="15" spans="1:24" ht="13.5" customHeight="1" thickBot="1" x14ac:dyDescent="0.3">
      <c r="A15" s="217" t="s">
        <v>13</v>
      </c>
      <c r="B15" s="218"/>
      <c r="C15" s="13"/>
      <c r="D15" s="275" t="s">
        <v>14</v>
      </c>
      <c r="E15" s="276"/>
      <c r="F15" s="14"/>
      <c r="G15" s="217" t="s">
        <v>15</v>
      </c>
      <c r="H15" s="218"/>
      <c r="I15" s="13"/>
      <c r="J15" s="281" t="s">
        <v>155</v>
      </c>
      <c r="K15" s="282"/>
      <c r="L15" s="14"/>
      <c r="M15" s="235" t="s">
        <v>154</v>
      </c>
      <c r="N15" s="236"/>
      <c r="O15" s="13"/>
      <c r="Q15" s="163"/>
      <c r="R15" s="163"/>
      <c r="S15" s="163"/>
      <c r="T15" s="163"/>
      <c r="U15" s="163"/>
      <c r="V15" s="163"/>
      <c r="W15" s="163"/>
    </row>
    <row r="16" spans="1:24" ht="15.75" customHeight="1" x14ac:dyDescent="0.25">
      <c r="A16" s="219"/>
      <c r="B16" s="220"/>
      <c r="C16" s="15">
        <f>E44</f>
        <v>17</v>
      </c>
      <c r="D16" s="277"/>
      <c r="E16" s="278"/>
      <c r="F16" s="16">
        <f>G32</f>
        <v>18</v>
      </c>
      <c r="G16" s="219"/>
      <c r="H16" s="220"/>
      <c r="I16" s="15">
        <f>S32</f>
        <v>36</v>
      </c>
      <c r="J16" s="283"/>
      <c r="K16" s="284"/>
      <c r="L16" s="16">
        <f>U42</f>
        <v>0</v>
      </c>
      <c r="M16" s="237"/>
      <c r="N16" s="238"/>
      <c r="O16" s="17">
        <f>U44</f>
        <v>21</v>
      </c>
      <c r="R16" s="106" t="s">
        <v>194</v>
      </c>
      <c r="S16" s="107" t="s">
        <v>197</v>
      </c>
      <c r="T16" s="108" t="s">
        <v>196</v>
      </c>
    </row>
    <row r="17" spans="1:23" ht="13.5" customHeight="1" thickBot="1" x14ac:dyDescent="0.3">
      <c r="A17" s="221"/>
      <c r="B17" s="222"/>
      <c r="C17" s="18"/>
      <c r="D17" s="279"/>
      <c r="E17" s="280"/>
      <c r="F17" s="19"/>
      <c r="G17" s="221"/>
      <c r="H17" s="222"/>
      <c r="I17" s="18"/>
      <c r="J17" s="285"/>
      <c r="K17" s="286"/>
      <c r="L17" s="19"/>
      <c r="M17" s="239"/>
      <c r="N17" s="240"/>
      <c r="O17" s="20"/>
      <c r="R17" s="33" t="s">
        <v>201</v>
      </c>
      <c r="S17" s="34">
        <v>8</v>
      </c>
      <c r="T17" s="35" t="s">
        <v>199</v>
      </c>
    </row>
    <row r="18" spans="1:23" ht="15.75" thickBot="1" x14ac:dyDescent="0.3">
      <c r="A18" s="1"/>
      <c r="C18" s="5"/>
      <c r="D18" s="5"/>
      <c r="E18" s="5"/>
      <c r="F18" s="5"/>
      <c r="G18" s="5"/>
      <c r="H18" s="5"/>
      <c r="I18" s="5"/>
      <c r="J18" s="5"/>
      <c r="K18" s="5"/>
    </row>
    <row r="19" spans="1:23" ht="15.75" thickBot="1" x14ac:dyDescent="0.3">
      <c r="A19" s="21"/>
      <c r="B19" s="22"/>
      <c r="C19" s="22"/>
      <c r="D19" s="4"/>
      <c r="E19" s="24" t="s">
        <v>18</v>
      </c>
      <c r="F19" s="25" t="s">
        <v>19</v>
      </c>
      <c r="G19" s="26" t="s">
        <v>20</v>
      </c>
      <c r="H19" s="4"/>
      <c r="I19" s="4"/>
      <c r="J19" s="4"/>
      <c r="K19" s="288" t="s">
        <v>16</v>
      </c>
      <c r="M19" s="21"/>
      <c r="N19" s="22"/>
      <c r="O19" s="22"/>
      <c r="P19" s="4"/>
      <c r="Q19" s="4"/>
      <c r="R19" s="4"/>
      <c r="S19" s="4"/>
      <c r="T19" s="4"/>
      <c r="U19" s="4"/>
      <c r="V19" s="4"/>
      <c r="W19" s="288" t="s">
        <v>17</v>
      </c>
    </row>
    <row r="20" spans="1:23" ht="15.75" thickBot="1" x14ac:dyDescent="0.3">
      <c r="A20" s="66" t="s">
        <v>143</v>
      </c>
      <c r="B20" s="10"/>
      <c r="C20" s="10"/>
      <c r="D20" s="10"/>
      <c r="E20" s="28">
        <v>0</v>
      </c>
      <c r="F20" s="29">
        <v>6</v>
      </c>
      <c r="G20" s="30">
        <f>E20*F20</f>
        <v>0</v>
      </c>
      <c r="H20" s="10"/>
      <c r="I20" s="5"/>
      <c r="J20" s="5"/>
      <c r="K20" s="289"/>
      <c r="L20" s="10"/>
      <c r="M20" s="23"/>
      <c r="N20" s="10"/>
      <c r="O20" s="10"/>
      <c r="P20" s="10"/>
      <c r="Q20" s="24" t="s">
        <v>18</v>
      </c>
      <c r="R20" s="25" t="s">
        <v>19</v>
      </c>
      <c r="S20" s="26" t="s">
        <v>20</v>
      </c>
      <c r="T20" s="10"/>
      <c r="U20" s="5"/>
      <c r="V20" s="5"/>
      <c r="W20" s="289"/>
    </row>
    <row r="21" spans="1:23" x14ac:dyDescent="0.25">
      <c r="A21" s="27" t="s">
        <v>21</v>
      </c>
      <c r="B21" s="10"/>
      <c r="C21" s="10"/>
      <c r="D21" s="10"/>
      <c r="E21" s="28">
        <v>0</v>
      </c>
      <c r="F21" s="29">
        <v>5</v>
      </c>
      <c r="G21" s="30">
        <f>E21*F21</f>
        <v>0</v>
      </c>
      <c r="H21" s="10"/>
      <c r="I21" s="5"/>
      <c r="J21" s="5"/>
      <c r="K21" s="289"/>
      <c r="L21" s="10"/>
      <c r="M21" s="27" t="s">
        <v>22</v>
      </c>
      <c r="N21" s="10"/>
      <c r="O21" s="10"/>
      <c r="P21" s="10"/>
      <c r="Q21" s="28">
        <v>0</v>
      </c>
      <c r="R21" s="29">
        <v>6</v>
      </c>
      <c r="S21" s="30">
        <f>Q21*R21</f>
        <v>0</v>
      </c>
      <c r="T21" s="10"/>
      <c r="U21" s="5"/>
      <c r="V21" s="5"/>
      <c r="W21" s="289"/>
    </row>
    <row r="22" spans="1:23" x14ac:dyDescent="0.25">
      <c r="A22" s="27" t="s">
        <v>23</v>
      </c>
      <c r="B22" s="10"/>
      <c r="C22" s="10"/>
      <c r="D22" s="10"/>
      <c r="E22" s="31">
        <v>1</v>
      </c>
      <c r="F22" s="3">
        <v>4</v>
      </c>
      <c r="G22" s="32">
        <f t="shared" ref="G22:G28" si="0">E22*F22</f>
        <v>4</v>
      </c>
      <c r="H22" s="10"/>
      <c r="I22" s="5"/>
      <c r="J22" s="5"/>
      <c r="K22" s="289"/>
      <c r="L22" s="10"/>
      <c r="M22" s="27" t="s">
        <v>24</v>
      </c>
      <c r="N22" s="10"/>
      <c r="O22" s="10"/>
      <c r="P22" s="10"/>
      <c r="Q22" s="31">
        <v>0</v>
      </c>
      <c r="R22" s="3">
        <v>5</v>
      </c>
      <c r="S22" s="32">
        <f t="shared" ref="S22:S28" si="1">Q22*R22</f>
        <v>0</v>
      </c>
      <c r="T22" s="10"/>
      <c r="U22" s="5"/>
      <c r="V22" s="5"/>
      <c r="W22" s="289"/>
    </row>
    <row r="23" spans="1:23" x14ac:dyDescent="0.25">
      <c r="A23" s="27" t="s">
        <v>25</v>
      </c>
      <c r="B23" s="10"/>
      <c r="C23" s="10"/>
      <c r="D23" s="10"/>
      <c r="E23" s="31">
        <v>0</v>
      </c>
      <c r="F23" s="3">
        <v>3</v>
      </c>
      <c r="G23" s="32">
        <f t="shared" si="0"/>
        <v>0</v>
      </c>
      <c r="H23" s="10"/>
      <c r="I23" s="5"/>
      <c r="J23" s="5"/>
      <c r="K23" s="289"/>
      <c r="L23" s="10"/>
      <c r="M23" s="27" t="s">
        <v>24</v>
      </c>
      <c r="N23" s="10"/>
      <c r="O23" s="10"/>
      <c r="P23" s="10"/>
      <c r="Q23" s="31">
        <v>0</v>
      </c>
      <c r="R23" s="3">
        <v>4</v>
      </c>
      <c r="S23" s="32">
        <f t="shared" si="1"/>
        <v>0</v>
      </c>
      <c r="T23" s="10"/>
      <c r="U23" s="5"/>
      <c r="V23" s="5"/>
      <c r="W23" s="289"/>
    </row>
    <row r="24" spans="1:23" x14ac:dyDescent="0.25">
      <c r="A24" s="27" t="s">
        <v>26</v>
      </c>
      <c r="B24" s="10"/>
      <c r="C24" s="10"/>
      <c r="D24" s="10"/>
      <c r="E24" s="31">
        <v>0</v>
      </c>
      <c r="F24" s="3">
        <v>3</v>
      </c>
      <c r="G24" s="32">
        <f t="shared" si="0"/>
        <v>0</v>
      </c>
      <c r="H24" s="10"/>
      <c r="I24" s="5"/>
      <c r="J24" s="5"/>
      <c r="K24" s="289"/>
      <c r="L24" s="10"/>
      <c r="M24" s="27" t="s">
        <v>27</v>
      </c>
      <c r="N24" s="10"/>
      <c r="O24" s="10"/>
      <c r="P24" s="10"/>
      <c r="Q24" s="31">
        <v>0</v>
      </c>
      <c r="R24" s="3">
        <v>3</v>
      </c>
      <c r="S24" s="32">
        <f t="shared" si="1"/>
        <v>0</v>
      </c>
      <c r="T24" s="10"/>
      <c r="U24" s="5"/>
      <c r="V24" s="5"/>
      <c r="W24" s="289"/>
    </row>
    <row r="25" spans="1:23" x14ac:dyDescent="0.25">
      <c r="A25" s="27" t="s">
        <v>28</v>
      </c>
      <c r="B25" s="10"/>
      <c r="C25" s="10"/>
      <c r="D25" s="10"/>
      <c r="E25" s="31">
        <v>0</v>
      </c>
      <c r="F25" s="3">
        <v>2</v>
      </c>
      <c r="G25" s="32">
        <f t="shared" si="0"/>
        <v>0</v>
      </c>
      <c r="H25" s="10"/>
      <c r="I25" s="5"/>
      <c r="J25" s="5"/>
      <c r="K25" s="289"/>
      <c r="L25" s="10"/>
      <c r="M25" s="27" t="s">
        <v>29</v>
      </c>
      <c r="N25" s="10"/>
      <c r="O25" s="10"/>
      <c r="P25" s="10"/>
      <c r="Q25" s="31">
        <v>0</v>
      </c>
      <c r="R25" s="3">
        <v>2</v>
      </c>
      <c r="S25" s="32">
        <f t="shared" si="1"/>
        <v>0</v>
      </c>
      <c r="T25" s="10"/>
      <c r="U25" s="5"/>
      <c r="V25" s="5"/>
      <c r="W25" s="289"/>
    </row>
    <row r="26" spans="1:23" x14ac:dyDescent="0.25">
      <c r="A26" s="27" t="s">
        <v>30</v>
      </c>
      <c r="B26" s="10"/>
      <c r="C26" s="10"/>
      <c r="D26" s="10"/>
      <c r="E26" s="31">
        <v>1</v>
      </c>
      <c r="F26" s="3">
        <v>2</v>
      </c>
      <c r="G26" s="32">
        <f t="shared" si="0"/>
        <v>2</v>
      </c>
      <c r="H26" s="10"/>
      <c r="I26" s="5"/>
      <c r="J26" s="5"/>
      <c r="K26" s="289"/>
      <c r="L26" s="10"/>
      <c r="M26" s="27" t="s">
        <v>31</v>
      </c>
      <c r="N26" s="10"/>
      <c r="O26" s="10"/>
      <c r="P26" s="10"/>
      <c r="Q26" s="31">
        <v>0</v>
      </c>
      <c r="R26" s="3">
        <v>1</v>
      </c>
      <c r="S26" s="32">
        <f t="shared" si="1"/>
        <v>0</v>
      </c>
      <c r="T26" s="10"/>
      <c r="U26" s="5"/>
      <c r="V26" s="5"/>
      <c r="W26" s="289"/>
    </row>
    <row r="27" spans="1:23" x14ac:dyDescent="0.25">
      <c r="A27" s="27" t="s">
        <v>32</v>
      </c>
      <c r="B27" s="10"/>
      <c r="C27" s="10"/>
      <c r="D27" s="10"/>
      <c r="E27" s="31">
        <v>0</v>
      </c>
      <c r="F27" s="3">
        <v>1</v>
      </c>
      <c r="G27" s="32">
        <f t="shared" si="0"/>
        <v>0</v>
      </c>
      <c r="H27" s="10"/>
      <c r="I27" s="5"/>
      <c r="J27" s="5"/>
      <c r="K27" s="289"/>
      <c r="L27" s="10"/>
      <c r="M27" s="27" t="s">
        <v>33</v>
      </c>
      <c r="N27" s="10"/>
      <c r="O27" s="10"/>
      <c r="P27" s="10"/>
      <c r="Q27" s="31">
        <v>0</v>
      </c>
      <c r="R27" s="3">
        <v>1</v>
      </c>
      <c r="S27" s="32">
        <f t="shared" si="1"/>
        <v>0</v>
      </c>
      <c r="T27" s="10"/>
      <c r="U27" s="5"/>
      <c r="V27" s="5"/>
      <c r="W27" s="289"/>
    </row>
    <row r="28" spans="1:23" ht="15.75" thickBot="1" x14ac:dyDescent="0.3">
      <c r="A28" s="27" t="s">
        <v>34</v>
      </c>
      <c r="B28" s="10"/>
      <c r="C28" s="10"/>
      <c r="D28" s="10"/>
      <c r="E28" s="33">
        <v>0</v>
      </c>
      <c r="F28" s="34">
        <v>1</v>
      </c>
      <c r="G28" s="35">
        <f t="shared" si="0"/>
        <v>0</v>
      </c>
      <c r="H28" s="10"/>
      <c r="I28" s="5"/>
      <c r="J28" s="5"/>
      <c r="K28" s="289"/>
      <c r="L28" s="10"/>
      <c r="M28" s="27" t="s">
        <v>35</v>
      </c>
      <c r="N28" s="10"/>
      <c r="O28" s="10"/>
      <c r="P28" s="10"/>
      <c r="Q28" s="33">
        <v>12</v>
      </c>
      <c r="R28" s="34">
        <v>1</v>
      </c>
      <c r="S28" s="35">
        <f t="shared" si="1"/>
        <v>12</v>
      </c>
      <c r="T28" s="10"/>
      <c r="U28" s="5"/>
      <c r="V28" s="5"/>
      <c r="W28" s="289"/>
    </row>
    <row r="29" spans="1:23" x14ac:dyDescent="0.25">
      <c r="A29" s="27"/>
      <c r="B29" s="10"/>
      <c r="C29" s="10"/>
      <c r="D29" s="10"/>
      <c r="E29" s="10"/>
      <c r="F29" s="10"/>
      <c r="G29" s="10"/>
      <c r="H29" s="10"/>
      <c r="I29" s="10"/>
      <c r="J29" s="10"/>
      <c r="K29" s="289"/>
      <c r="L29" s="10"/>
      <c r="M29" s="27"/>
      <c r="N29" s="10"/>
      <c r="O29" s="10"/>
      <c r="P29" s="10"/>
      <c r="Q29" s="10"/>
      <c r="R29" s="10"/>
      <c r="S29" s="10"/>
      <c r="T29" s="10"/>
      <c r="U29" s="10"/>
      <c r="V29" s="10"/>
      <c r="W29" s="289"/>
    </row>
    <row r="30" spans="1:23" x14ac:dyDescent="0.25">
      <c r="A30" s="27" t="s">
        <v>36</v>
      </c>
      <c r="B30" s="10"/>
      <c r="C30" s="10"/>
      <c r="D30" s="10"/>
      <c r="E30" s="10"/>
      <c r="F30" s="10"/>
      <c r="G30" s="3">
        <f>SUM(G20:G28)</f>
        <v>6</v>
      </c>
      <c r="H30" s="10"/>
      <c r="I30" s="10"/>
      <c r="J30" s="10"/>
      <c r="K30" s="289"/>
      <c r="L30" s="10"/>
      <c r="M30" s="27" t="s">
        <v>37</v>
      </c>
      <c r="N30" s="10"/>
      <c r="O30" s="10"/>
      <c r="P30" s="10"/>
      <c r="Q30" s="10"/>
      <c r="R30" s="10"/>
      <c r="S30" s="3">
        <f>SUM(S21:S28)</f>
        <v>12</v>
      </c>
      <c r="T30" s="36" t="s">
        <v>38</v>
      </c>
      <c r="U30" s="3">
        <f>SUM(S21:S23)+(S27+S28)</f>
        <v>12</v>
      </c>
      <c r="V30" s="10"/>
      <c r="W30" s="289"/>
    </row>
    <row r="31" spans="1:23" ht="6" customHeight="1" x14ac:dyDescent="0.25">
      <c r="A31" s="27"/>
      <c r="B31" s="10"/>
      <c r="C31" s="10"/>
      <c r="D31" s="10"/>
      <c r="E31" s="10"/>
      <c r="F31" s="10"/>
      <c r="G31" s="10"/>
      <c r="H31" s="10"/>
      <c r="I31" s="10"/>
      <c r="J31" s="10"/>
      <c r="K31" s="289"/>
      <c r="M31" s="27"/>
      <c r="N31" s="10"/>
      <c r="O31" s="10"/>
      <c r="P31" s="10"/>
      <c r="Q31" s="10"/>
      <c r="R31" s="10"/>
      <c r="S31" s="10"/>
      <c r="T31" s="11"/>
      <c r="U31" s="5"/>
      <c r="V31" s="10"/>
      <c r="W31" s="289"/>
    </row>
    <row r="32" spans="1:23" x14ac:dyDescent="0.25">
      <c r="A32" s="27" t="s">
        <v>39</v>
      </c>
      <c r="B32" s="10"/>
      <c r="C32" s="10"/>
      <c r="D32" s="10"/>
      <c r="E32" s="10"/>
      <c r="F32" s="10"/>
      <c r="G32" s="3">
        <f>G30*C7</f>
        <v>18</v>
      </c>
      <c r="H32" s="10" t="s">
        <v>4</v>
      </c>
      <c r="I32" s="10"/>
      <c r="J32" s="10"/>
      <c r="K32" s="289"/>
      <c r="M32" s="27" t="s">
        <v>40</v>
      </c>
      <c r="N32" s="10"/>
      <c r="O32" s="10"/>
      <c r="P32" s="10"/>
      <c r="Q32" s="10"/>
      <c r="R32" s="10"/>
      <c r="S32" s="3">
        <f>S30*C7</f>
        <v>36</v>
      </c>
      <c r="T32" s="36" t="s">
        <v>41</v>
      </c>
      <c r="U32" s="3">
        <f>SUM(S24:S26)+SUM(S27:S28)</f>
        <v>12</v>
      </c>
      <c r="V32" s="10"/>
      <c r="W32" s="289"/>
    </row>
    <row r="33" spans="1:23" x14ac:dyDescent="0.2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290"/>
      <c r="M33" s="37"/>
      <c r="N33" s="38"/>
      <c r="O33" s="38"/>
      <c r="P33" s="38"/>
      <c r="Q33" s="38"/>
      <c r="R33" s="38"/>
      <c r="S33" s="38"/>
      <c r="T33" s="38"/>
      <c r="U33" s="38"/>
      <c r="V33" s="38"/>
      <c r="W33" s="290"/>
    </row>
    <row r="35" spans="1:23" x14ac:dyDescent="0.25">
      <c r="A35" s="39"/>
      <c r="B35" s="22"/>
      <c r="C35" s="22"/>
      <c r="D35" s="22"/>
      <c r="E35" s="22"/>
      <c r="F35" s="22"/>
      <c r="G35" s="22"/>
      <c r="H35" s="22"/>
      <c r="I35" s="22"/>
      <c r="J35" s="22"/>
      <c r="K35" s="288" t="s">
        <v>13</v>
      </c>
      <c r="M35" s="39"/>
      <c r="N35" s="22"/>
      <c r="O35" s="22"/>
      <c r="P35" s="22"/>
      <c r="Q35" s="22"/>
      <c r="R35" s="22"/>
      <c r="S35" s="22"/>
      <c r="T35" s="22"/>
      <c r="U35" s="22"/>
      <c r="V35" s="22"/>
      <c r="W35" s="288" t="s">
        <v>42</v>
      </c>
    </row>
    <row r="36" spans="1:23" x14ac:dyDescent="0.25">
      <c r="A36" s="23"/>
      <c r="B36" s="10"/>
      <c r="C36" s="10"/>
      <c r="D36" s="10"/>
      <c r="E36" s="88" t="s">
        <v>153</v>
      </c>
      <c r="F36" s="10"/>
      <c r="G36" s="10"/>
      <c r="H36" s="10"/>
      <c r="I36" s="10"/>
      <c r="J36" s="10"/>
      <c r="K36" s="289"/>
      <c r="M36" s="23"/>
      <c r="N36" s="10"/>
      <c r="O36" s="10"/>
      <c r="P36" s="10"/>
      <c r="Q36" s="88" t="s">
        <v>153</v>
      </c>
      <c r="R36" s="10"/>
      <c r="S36" s="10"/>
      <c r="T36" s="10"/>
      <c r="U36" s="10"/>
      <c r="V36" s="10"/>
      <c r="W36" s="289"/>
    </row>
    <row r="37" spans="1:23" x14ac:dyDescent="0.25">
      <c r="A37" s="27" t="s">
        <v>43</v>
      </c>
      <c r="B37" s="10"/>
      <c r="C37" s="10"/>
      <c r="D37" s="10"/>
      <c r="E37" s="3">
        <v>0</v>
      </c>
      <c r="F37" s="10"/>
      <c r="G37" s="10"/>
      <c r="H37" s="10"/>
      <c r="I37" s="10"/>
      <c r="J37" s="10"/>
      <c r="K37" s="291"/>
      <c r="M37" s="27" t="s">
        <v>44</v>
      </c>
      <c r="N37" s="10"/>
      <c r="O37" s="10"/>
      <c r="P37" s="10"/>
      <c r="Q37" s="3">
        <v>0</v>
      </c>
      <c r="R37" s="10"/>
      <c r="S37" s="10"/>
      <c r="T37" s="10"/>
      <c r="U37" s="10"/>
      <c r="V37" s="10"/>
      <c r="W37" s="291"/>
    </row>
    <row r="38" spans="1:23" x14ac:dyDescent="0.25">
      <c r="A38" s="27" t="s">
        <v>45</v>
      </c>
      <c r="B38" s="10"/>
      <c r="C38" s="10"/>
      <c r="D38" s="10"/>
      <c r="E38" s="3">
        <v>2</v>
      </c>
      <c r="F38" s="10"/>
      <c r="G38" s="10"/>
      <c r="H38" s="10"/>
      <c r="I38" s="10"/>
      <c r="J38" s="10"/>
      <c r="K38" s="291"/>
      <c r="M38" s="27" t="s">
        <v>46</v>
      </c>
      <c r="N38" s="10"/>
      <c r="O38" s="10"/>
      <c r="P38" s="10"/>
      <c r="Q38" s="3">
        <v>21</v>
      </c>
      <c r="R38" s="10"/>
      <c r="S38" s="10"/>
      <c r="T38" s="10"/>
      <c r="U38" s="10"/>
      <c r="V38" s="10"/>
      <c r="W38" s="291"/>
    </row>
    <row r="39" spans="1:23" x14ac:dyDescent="0.25">
      <c r="A39" s="27" t="s">
        <v>220</v>
      </c>
      <c r="B39" s="10"/>
      <c r="C39" s="10"/>
      <c r="D39" s="10"/>
      <c r="E39" s="3">
        <v>0</v>
      </c>
      <c r="F39" s="10"/>
      <c r="G39" s="10"/>
      <c r="H39" s="10"/>
      <c r="I39" s="10"/>
      <c r="J39" s="10"/>
      <c r="K39" s="291"/>
      <c r="M39" s="27" t="s">
        <v>47</v>
      </c>
      <c r="N39" s="10"/>
      <c r="O39" s="10"/>
      <c r="P39" s="10"/>
      <c r="Q39" s="3">
        <v>0</v>
      </c>
      <c r="R39" s="10"/>
      <c r="S39" s="10"/>
      <c r="T39" s="10"/>
      <c r="U39" s="10"/>
      <c r="V39" s="10"/>
      <c r="W39" s="291"/>
    </row>
    <row r="40" spans="1:23" x14ac:dyDescent="0.25">
      <c r="A40" s="27" t="s">
        <v>48</v>
      </c>
      <c r="B40" s="10"/>
      <c r="C40" s="10"/>
      <c r="D40" s="10"/>
      <c r="E40" s="3">
        <v>4</v>
      </c>
      <c r="F40" s="10"/>
      <c r="G40" s="10"/>
      <c r="H40" s="10"/>
      <c r="I40" s="10"/>
      <c r="J40" s="10"/>
      <c r="K40" s="291"/>
      <c r="M40" s="27" t="s">
        <v>49</v>
      </c>
      <c r="N40" s="10"/>
      <c r="O40" s="10"/>
      <c r="P40" s="10"/>
      <c r="Q40" s="3">
        <v>0</v>
      </c>
      <c r="R40" s="10"/>
      <c r="S40" s="10"/>
      <c r="T40" s="10"/>
      <c r="U40" s="10"/>
      <c r="V40" s="10"/>
      <c r="W40" s="291"/>
    </row>
    <row r="41" spans="1:23" x14ac:dyDescent="0.25">
      <c r="A41" s="27" t="s">
        <v>50</v>
      </c>
      <c r="B41" s="10"/>
      <c r="C41" s="10"/>
      <c r="D41" s="10"/>
      <c r="E41" s="3">
        <v>3</v>
      </c>
      <c r="F41" s="10"/>
      <c r="G41" s="10"/>
      <c r="H41" s="10"/>
      <c r="I41" s="10"/>
      <c r="J41" s="10"/>
      <c r="K41" s="291"/>
      <c r="M41" s="27" t="s">
        <v>51</v>
      </c>
      <c r="N41" s="10"/>
      <c r="O41" s="10"/>
      <c r="P41" s="10"/>
      <c r="Q41" s="3">
        <v>0</v>
      </c>
      <c r="R41" s="10"/>
      <c r="S41" s="10"/>
      <c r="T41" s="10"/>
      <c r="U41" s="10"/>
      <c r="V41" s="10"/>
      <c r="W41" s="291"/>
    </row>
    <row r="42" spans="1:23" x14ac:dyDescent="0.25">
      <c r="A42" s="27" t="s">
        <v>52</v>
      </c>
      <c r="B42" s="10"/>
      <c r="C42" s="10"/>
      <c r="D42" s="10"/>
      <c r="E42" s="3">
        <v>8</v>
      </c>
      <c r="F42" s="10"/>
      <c r="G42" s="10"/>
      <c r="H42" s="10"/>
      <c r="I42" s="10"/>
      <c r="J42" s="10"/>
      <c r="K42" s="291"/>
      <c r="M42" s="27" t="s">
        <v>53</v>
      </c>
      <c r="N42" s="10"/>
      <c r="O42" s="10"/>
      <c r="P42" s="10"/>
      <c r="Q42" s="3">
        <v>0</v>
      </c>
      <c r="R42" s="10"/>
      <c r="S42" s="10"/>
      <c r="T42" s="36" t="s">
        <v>38</v>
      </c>
      <c r="U42" s="3">
        <f>Q37+Q39+Q41</f>
        <v>0</v>
      </c>
      <c r="V42" s="10"/>
      <c r="W42" s="291"/>
    </row>
    <row r="43" spans="1:23" x14ac:dyDescent="0.25">
      <c r="A43" s="23"/>
      <c r="B43" s="10"/>
      <c r="C43" s="10"/>
      <c r="D43" s="10"/>
      <c r="E43" s="5"/>
      <c r="F43" s="10"/>
      <c r="G43" s="10"/>
      <c r="H43" s="10"/>
      <c r="I43" s="10"/>
      <c r="J43" s="10"/>
      <c r="K43" s="291"/>
      <c r="M43" s="23"/>
      <c r="N43" s="10"/>
      <c r="O43" s="10"/>
      <c r="P43" s="10"/>
      <c r="Q43" s="5"/>
      <c r="R43" s="10"/>
      <c r="S43" s="10"/>
      <c r="T43" s="11"/>
      <c r="U43" s="5"/>
      <c r="V43" s="10"/>
      <c r="W43" s="291"/>
    </row>
    <row r="44" spans="1:23" x14ac:dyDescent="0.25">
      <c r="A44" s="27" t="s">
        <v>54</v>
      </c>
      <c r="B44" s="10"/>
      <c r="C44" s="10"/>
      <c r="D44" s="10"/>
      <c r="E44" s="3">
        <f>SUM(E37:E42)</f>
        <v>17</v>
      </c>
      <c r="F44" s="10"/>
      <c r="G44" s="10"/>
      <c r="H44" s="10"/>
      <c r="I44" s="10"/>
      <c r="J44" s="10"/>
      <c r="K44" s="291"/>
      <c r="M44" s="27" t="s">
        <v>55</v>
      </c>
      <c r="N44" s="10"/>
      <c r="O44" s="10"/>
      <c r="P44" s="10"/>
      <c r="Q44" s="3">
        <f>SUM(Q37:Q42)</f>
        <v>21</v>
      </c>
      <c r="R44" s="10"/>
      <c r="S44" s="10"/>
      <c r="T44" s="36" t="s">
        <v>41</v>
      </c>
      <c r="U44" s="3">
        <f>Q38+Q40+Q42</f>
        <v>21</v>
      </c>
      <c r="V44" s="10"/>
      <c r="W44" s="291"/>
    </row>
    <row r="45" spans="1:23" x14ac:dyDescent="0.25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292"/>
      <c r="M45" s="37"/>
      <c r="N45" s="38"/>
      <c r="O45" s="38"/>
      <c r="P45" s="38"/>
      <c r="Q45" s="38"/>
      <c r="R45" s="38"/>
      <c r="S45" s="38"/>
      <c r="T45" s="38"/>
      <c r="U45" s="38"/>
      <c r="V45" s="38"/>
      <c r="W45" s="292"/>
    </row>
    <row r="47" spans="1:23" x14ac:dyDescent="0.25">
      <c r="A47" s="39"/>
      <c r="B47" s="22"/>
      <c r="C47" s="22"/>
      <c r="D47" s="22"/>
      <c r="E47" s="22"/>
      <c r="F47" s="22"/>
      <c r="G47" s="22"/>
      <c r="H47" s="22"/>
      <c r="I47" s="22"/>
      <c r="J47" s="22"/>
      <c r="K47" s="288" t="s">
        <v>56</v>
      </c>
      <c r="M47" s="39"/>
      <c r="N47" s="22"/>
      <c r="O47" s="22"/>
      <c r="P47" s="22"/>
      <c r="Q47" s="22"/>
      <c r="R47" s="22"/>
      <c r="S47" s="22"/>
      <c r="T47" s="22"/>
      <c r="U47" s="22"/>
      <c r="V47" s="22"/>
      <c r="W47" s="288" t="s">
        <v>57</v>
      </c>
    </row>
    <row r="48" spans="1:23" x14ac:dyDescent="0.25">
      <c r="A48" s="23"/>
      <c r="B48" s="10"/>
      <c r="C48" s="10"/>
      <c r="D48" s="10"/>
      <c r="E48" s="88" t="s">
        <v>153</v>
      </c>
      <c r="F48" s="10"/>
      <c r="G48" s="10"/>
      <c r="H48" s="10"/>
      <c r="I48" s="10"/>
      <c r="J48" s="10"/>
      <c r="K48" s="289"/>
      <c r="M48" s="23"/>
      <c r="N48" s="10"/>
      <c r="O48" s="10"/>
      <c r="P48" s="10"/>
      <c r="Q48" s="88" t="s">
        <v>153</v>
      </c>
      <c r="R48" s="10"/>
      <c r="S48" s="10"/>
      <c r="T48" s="10"/>
      <c r="U48" s="10"/>
      <c r="V48" s="10"/>
      <c r="W48" s="289"/>
    </row>
    <row r="49" spans="1:23" x14ac:dyDescent="0.25">
      <c r="A49" s="27" t="s">
        <v>58</v>
      </c>
      <c r="B49" s="10"/>
      <c r="C49" s="10"/>
      <c r="D49" s="10"/>
      <c r="E49" s="3"/>
      <c r="F49" s="10"/>
      <c r="G49" s="10"/>
      <c r="H49" s="10"/>
      <c r="I49" s="10"/>
      <c r="J49" s="10"/>
      <c r="K49" s="289"/>
      <c r="M49" s="27" t="s">
        <v>59</v>
      </c>
      <c r="N49" s="10"/>
      <c r="O49" s="10"/>
      <c r="P49" s="10"/>
      <c r="Q49" s="3"/>
      <c r="R49" s="10"/>
      <c r="S49" s="10"/>
      <c r="T49" s="10"/>
      <c r="U49" s="10"/>
      <c r="V49" s="10"/>
      <c r="W49" s="289"/>
    </row>
    <row r="50" spans="1:23" x14ac:dyDescent="0.25">
      <c r="A50" s="27" t="s">
        <v>60</v>
      </c>
      <c r="B50" s="10"/>
      <c r="C50" s="10"/>
      <c r="D50" s="10"/>
      <c r="E50" s="3"/>
      <c r="F50" s="10"/>
      <c r="G50" s="10"/>
      <c r="H50" s="10"/>
      <c r="I50" s="10"/>
      <c r="J50" s="10"/>
      <c r="K50" s="289"/>
      <c r="M50" s="27" t="s">
        <v>61</v>
      </c>
      <c r="N50" s="10"/>
      <c r="O50" s="10"/>
      <c r="P50" s="10"/>
      <c r="Q50" s="3"/>
      <c r="R50" s="10"/>
      <c r="S50" s="10"/>
      <c r="T50" s="10"/>
      <c r="U50" s="10"/>
      <c r="V50" s="10"/>
      <c r="W50" s="289"/>
    </row>
    <row r="51" spans="1:23" x14ac:dyDescent="0.25">
      <c r="A51" s="27" t="s">
        <v>62</v>
      </c>
      <c r="B51" s="10"/>
      <c r="C51" s="10"/>
      <c r="D51" s="10"/>
      <c r="E51" s="3"/>
      <c r="F51" s="10"/>
      <c r="G51" s="10"/>
      <c r="H51" s="10"/>
      <c r="I51" s="10"/>
      <c r="J51" s="10"/>
      <c r="K51" s="289"/>
      <c r="M51" s="27" t="s">
        <v>63</v>
      </c>
      <c r="N51" s="10"/>
      <c r="O51" s="10"/>
      <c r="P51" s="10"/>
      <c r="Q51" s="3"/>
      <c r="R51" s="10"/>
      <c r="S51" s="10"/>
      <c r="T51" s="10"/>
      <c r="U51" s="10"/>
      <c r="V51" s="10"/>
      <c r="W51" s="289"/>
    </row>
    <row r="52" spans="1:23" x14ac:dyDescent="0.25">
      <c r="A52" s="27" t="s">
        <v>64</v>
      </c>
      <c r="B52" s="10"/>
      <c r="C52" s="10"/>
      <c r="D52" s="10"/>
      <c r="E52" s="3"/>
      <c r="F52" s="10"/>
      <c r="G52" s="10"/>
      <c r="H52" s="10"/>
      <c r="I52" s="10"/>
      <c r="J52" s="10"/>
      <c r="K52" s="289"/>
      <c r="M52" s="27" t="s">
        <v>65</v>
      </c>
      <c r="N52" s="10"/>
      <c r="O52" s="10"/>
      <c r="P52" s="10"/>
      <c r="Q52" s="3"/>
      <c r="R52" s="10"/>
      <c r="S52" s="10"/>
      <c r="T52" s="10"/>
      <c r="U52" s="10"/>
      <c r="V52" s="10"/>
      <c r="W52" s="289"/>
    </row>
    <row r="53" spans="1:23" x14ac:dyDescent="0.25">
      <c r="A53" s="27" t="s">
        <v>66</v>
      </c>
      <c r="B53" s="10"/>
      <c r="C53" s="10"/>
      <c r="D53" s="10"/>
      <c r="E53" s="3"/>
      <c r="F53" s="10"/>
      <c r="G53" s="10"/>
      <c r="H53" s="10"/>
      <c r="I53" s="10"/>
      <c r="J53" s="10"/>
      <c r="K53" s="289"/>
      <c r="M53" s="27" t="s">
        <v>67</v>
      </c>
      <c r="N53" s="10"/>
      <c r="O53" s="10"/>
      <c r="P53" s="10"/>
      <c r="Q53" s="3"/>
      <c r="R53" s="10"/>
      <c r="S53" s="10"/>
      <c r="T53" s="10"/>
      <c r="U53" s="10"/>
      <c r="V53" s="10"/>
      <c r="W53" s="289"/>
    </row>
    <row r="54" spans="1:23" x14ac:dyDescent="0.25">
      <c r="A54" s="27" t="s">
        <v>68</v>
      </c>
      <c r="B54" s="10"/>
      <c r="C54" s="10"/>
      <c r="D54" s="10"/>
      <c r="E54" s="3">
        <v>1</v>
      </c>
      <c r="F54" s="10"/>
      <c r="G54" s="10"/>
      <c r="H54" s="10"/>
      <c r="I54" s="10"/>
      <c r="J54" s="10"/>
      <c r="K54" s="289"/>
      <c r="M54" s="27" t="s">
        <v>69</v>
      </c>
      <c r="N54" s="10"/>
      <c r="O54" s="10"/>
      <c r="P54" s="10"/>
      <c r="Q54" s="3"/>
      <c r="R54" s="10"/>
      <c r="S54" s="10"/>
      <c r="T54" s="10"/>
      <c r="U54" s="10"/>
      <c r="V54" s="10"/>
      <c r="W54" s="289"/>
    </row>
    <row r="55" spans="1:23" x14ac:dyDescent="0.25">
      <c r="A55" s="27" t="s">
        <v>70</v>
      </c>
      <c r="B55" s="10"/>
      <c r="C55" s="10"/>
      <c r="D55" s="10"/>
      <c r="E55" s="3"/>
      <c r="F55" s="10"/>
      <c r="G55" s="10"/>
      <c r="H55" s="10"/>
      <c r="I55" s="10"/>
      <c r="J55" s="10"/>
      <c r="K55" s="289"/>
      <c r="M55" s="27" t="s">
        <v>71</v>
      </c>
      <c r="N55" s="10"/>
      <c r="O55" s="10"/>
      <c r="P55" s="10"/>
      <c r="Q55" s="3"/>
      <c r="R55" s="10"/>
      <c r="S55" s="10"/>
      <c r="T55" s="10"/>
      <c r="U55" s="10"/>
      <c r="V55" s="10"/>
      <c r="W55" s="289"/>
    </row>
    <row r="56" spans="1:23" x14ac:dyDescent="0.25">
      <c r="A56" s="27" t="s">
        <v>72</v>
      </c>
      <c r="B56" s="10"/>
      <c r="C56" s="10"/>
      <c r="D56" s="10"/>
      <c r="E56" s="3"/>
      <c r="F56" s="10"/>
      <c r="G56" s="10"/>
      <c r="H56" s="10"/>
      <c r="I56" s="10"/>
      <c r="J56" s="10"/>
      <c r="K56" s="289"/>
      <c r="M56" s="27" t="s">
        <v>73</v>
      </c>
      <c r="N56" s="10"/>
      <c r="O56" s="10"/>
      <c r="P56" s="10"/>
      <c r="Q56" s="3"/>
      <c r="R56" s="10"/>
      <c r="S56" s="10"/>
      <c r="T56" s="10"/>
      <c r="U56" s="10"/>
      <c r="V56" s="10"/>
      <c r="W56" s="289"/>
    </row>
    <row r="57" spans="1:23" x14ac:dyDescent="0.25">
      <c r="A57" s="27" t="s">
        <v>74</v>
      </c>
      <c r="B57" s="10"/>
      <c r="C57" s="10"/>
      <c r="D57" s="10"/>
      <c r="E57" s="3"/>
      <c r="F57" s="10"/>
      <c r="G57" s="10"/>
      <c r="H57" s="10"/>
      <c r="I57" s="10"/>
      <c r="J57" s="10"/>
      <c r="K57" s="289"/>
      <c r="M57" s="27" t="s">
        <v>75</v>
      </c>
      <c r="N57" s="10"/>
      <c r="O57" s="10"/>
      <c r="P57" s="10"/>
      <c r="Q57" s="3"/>
      <c r="R57" s="10"/>
      <c r="S57" s="10"/>
      <c r="T57" s="10"/>
      <c r="U57" s="10"/>
      <c r="V57" s="10"/>
      <c r="W57" s="289"/>
    </row>
    <row r="58" spans="1:23" x14ac:dyDescent="0.25">
      <c r="A58" s="27" t="s">
        <v>76</v>
      </c>
      <c r="B58" s="10"/>
      <c r="C58" s="10"/>
      <c r="D58" s="10"/>
      <c r="E58" s="3"/>
      <c r="F58" s="10"/>
      <c r="G58" s="10"/>
      <c r="H58" s="10"/>
      <c r="I58" s="10"/>
      <c r="J58" s="10"/>
      <c r="K58" s="289"/>
      <c r="M58" s="27" t="s">
        <v>77</v>
      </c>
      <c r="N58" s="10"/>
      <c r="O58" s="10"/>
      <c r="P58" s="10"/>
      <c r="Q58" s="3">
        <v>21</v>
      </c>
      <c r="R58" s="10"/>
      <c r="S58" s="10"/>
      <c r="T58" s="10"/>
      <c r="U58" s="10"/>
      <c r="V58" s="10"/>
      <c r="W58" s="289"/>
    </row>
    <row r="59" spans="1:23" x14ac:dyDescent="0.25">
      <c r="A59" s="27" t="s">
        <v>78</v>
      </c>
      <c r="B59" s="10"/>
      <c r="C59" s="10"/>
      <c r="D59" s="10"/>
      <c r="E59" s="3"/>
      <c r="F59" s="10"/>
      <c r="G59" s="10"/>
      <c r="H59" s="10"/>
      <c r="I59" s="10"/>
      <c r="J59" s="10"/>
      <c r="K59" s="289"/>
      <c r="M59" s="27" t="s">
        <v>79</v>
      </c>
      <c r="N59" s="10"/>
      <c r="O59" s="10"/>
      <c r="P59" s="10"/>
      <c r="Q59" s="3"/>
      <c r="R59" s="10"/>
      <c r="S59" s="10"/>
      <c r="T59" s="10"/>
      <c r="U59" s="10"/>
      <c r="V59" s="10"/>
      <c r="W59" s="289"/>
    </row>
    <row r="60" spans="1:23" x14ac:dyDescent="0.25">
      <c r="A60" s="27" t="s">
        <v>80</v>
      </c>
      <c r="B60" s="10"/>
      <c r="C60" s="10"/>
      <c r="D60" s="10"/>
      <c r="E60" s="3"/>
      <c r="F60" s="10"/>
      <c r="G60" s="10"/>
      <c r="H60" s="10"/>
      <c r="I60" s="10"/>
      <c r="J60" s="10"/>
      <c r="K60" s="289"/>
      <c r="M60" s="27" t="s">
        <v>81</v>
      </c>
      <c r="N60" s="10"/>
      <c r="O60" s="10"/>
      <c r="P60" s="10"/>
      <c r="Q60" s="3"/>
      <c r="R60" s="10"/>
      <c r="S60" s="10"/>
      <c r="T60" s="10"/>
      <c r="U60" s="10"/>
      <c r="V60" s="10"/>
      <c r="W60" s="289"/>
    </row>
    <row r="61" spans="1:23" x14ac:dyDescent="0.25">
      <c r="A61" s="27" t="s">
        <v>82</v>
      </c>
      <c r="B61" s="10"/>
      <c r="C61" s="10"/>
      <c r="D61" s="10"/>
      <c r="E61" s="3"/>
      <c r="F61" s="10"/>
      <c r="G61" s="10"/>
      <c r="H61" s="10"/>
      <c r="I61" s="10"/>
      <c r="J61" s="10"/>
      <c r="K61" s="289"/>
      <c r="M61" s="27" t="s">
        <v>83</v>
      </c>
      <c r="N61" s="10"/>
      <c r="O61" s="10"/>
      <c r="P61" s="10"/>
      <c r="Q61" s="3"/>
      <c r="R61" s="10"/>
      <c r="S61" s="10"/>
      <c r="T61" s="10"/>
      <c r="U61" s="10"/>
      <c r="V61" s="10"/>
      <c r="W61" s="289"/>
    </row>
    <row r="62" spans="1:23" x14ac:dyDescent="0.25">
      <c r="A62" s="27" t="s">
        <v>84</v>
      </c>
      <c r="B62" s="10"/>
      <c r="C62" s="10"/>
      <c r="D62" s="10"/>
      <c r="E62" s="3"/>
      <c r="F62" s="10"/>
      <c r="G62" s="10"/>
      <c r="H62" s="10"/>
      <c r="I62" s="10"/>
      <c r="J62" s="10"/>
      <c r="K62" s="289"/>
      <c r="M62" s="27" t="s">
        <v>85</v>
      </c>
      <c r="N62" s="10"/>
      <c r="O62" s="10"/>
      <c r="P62" s="10"/>
      <c r="Q62" s="3"/>
      <c r="R62" s="10"/>
      <c r="S62" s="10"/>
      <c r="T62" s="10"/>
      <c r="U62" s="10"/>
      <c r="V62" s="10"/>
      <c r="W62" s="289"/>
    </row>
    <row r="63" spans="1:23" x14ac:dyDescent="0.25">
      <c r="A63" s="27" t="s">
        <v>86</v>
      </c>
      <c r="B63" s="10"/>
      <c r="C63" s="10"/>
      <c r="D63" s="10"/>
      <c r="E63" s="3"/>
      <c r="F63" s="10"/>
      <c r="G63" s="10"/>
      <c r="H63" s="10"/>
      <c r="I63" s="10"/>
      <c r="J63" s="10"/>
      <c r="K63" s="289"/>
      <c r="M63" s="66"/>
      <c r="P63" s="10"/>
      <c r="Q63" s="3"/>
      <c r="R63" s="10"/>
      <c r="S63" s="10"/>
      <c r="T63" s="10"/>
      <c r="U63" s="10"/>
      <c r="V63" s="10"/>
      <c r="W63" s="289"/>
    </row>
    <row r="64" spans="1:23" x14ac:dyDescent="0.25">
      <c r="A64" s="27" t="s">
        <v>87</v>
      </c>
      <c r="B64" s="10"/>
      <c r="C64" s="10"/>
      <c r="D64" s="10"/>
      <c r="E64" s="3"/>
      <c r="F64" s="10"/>
      <c r="G64" s="10"/>
      <c r="H64" s="10"/>
      <c r="I64" s="10"/>
      <c r="J64" s="10"/>
      <c r="K64" s="289"/>
      <c r="M64" s="27"/>
      <c r="N64" s="10"/>
      <c r="O64" s="10"/>
      <c r="P64" s="10"/>
      <c r="Q64" s="3"/>
      <c r="R64" s="10"/>
      <c r="S64" s="10"/>
      <c r="T64" s="10"/>
      <c r="U64" s="10"/>
      <c r="V64" s="10"/>
      <c r="W64" s="289"/>
    </row>
    <row r="65" spans="1:25" x14ac:dyDescent="0.25">
      <c r="A65" s="27" t="s">
        <v>88</v>
      </c>
      <c r="B65" s="10"/>
      <c r="C65" s="10"/>
      <c r="D65" s="10"/>
      <c r="E65" s="3"/>
      <c r="F65" s="10"/>
      <c r="G65" s="10"/>
      <c r="H65" s="10"/>
      <c r="I65" s="10"/>
      <c r="J65" s="10"/>
      <c r="K65" s="289"/>
      <c r="M65" s="27"/>
      <c r="N65" s="10"/>
      <c r="O65" s="10"/>
      <c r="P65" s="10"/>
      <c r="Q65" s="3"/>
      <c r="R65" s="10"/>
      <c r="S65" s="10"/>
      <c r="T65" s="10"/>
      <c r="U65" s="10"/>
      <c r="V65" s="10"/>
      <c r="W65" s="289"/>
    </row>
    <row r="66" spans="1:25" x14ac:dyDescent="0.25">
      <c r="A66" s="27" t="s">
        <v>89</v>
      </c>
      <c r="B66" s="10"/>
      <c r="C66" s="10"/>
      <c r="D66" s="10"/>
      <c r="E66" s="3"/>
      <c r="F66" s="10"/>
      <c r="G66" s="10"/>
      <c r="H66" s="36" t="s">
        <v>41</v>
      </c>
      <c r="I66" s="3">
        <f>SUM(E49:E66)</f>
        <v>1</v>
      </c>
      <c r="J66" s="10"/>
      <c r="K66" s="289"/>
      <c r="M66" s="23"/>
      <c r="N66" s="10"/>
      <c r="O66" s="10"/>
      <c r="P66" s="10"/>
      <c r="Q66" s="3"/>
      <c r="R66" s="10"/>
      <c r="S66" s="10"/>
      <c r="T66" s="36" t="s">
        <v>38</v>
      </c>
      <c r="U66" s="3">
        <f>SUM(Q49:Q66)</f>
        <v>21</v>
      </c>
      <c r="V66" s="10"/>
      <c r="W66" s="289"/>
    </row>
    <row r="67" spans="1:25" x14ac:dyDescent="0.25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290"/>
      <c r="M67" s="37"/>
      <c r="N67" s="38"/>
      <c r="O67" s="38"/>
      <c r="P67" s="38"/>
      <c r="Q67" s="38"/>
      <c r="R67" s="38"/>
      <c r="S67" s="38"/>
      <c r="T67" s="38"/>
      <c r="U67" s="38"/>
      <c r="V67" s="38"/>
      <c r="W67" s="290"/>
    </row>
    <row r="69" spans="1:25" x14ac:dyDescent="0.25">
      <c r="A69" s="39"/>
      <c r="B69" s="22"/>
      <c r="C69" s="22"/>
      <c r="D69" s="22"/>
      <c r="E69" s="88" t="s">
        <v>18</v>
      </c>
      <c r="F69" s="22"/>
      <c r="G69" s="22"/>
      <c r="H69" s="22"/>
      <c r="I69" s="22"/>
      <c r="J69" s="22"/>
      <c r="K69" s="288" t="s">
        <v>90</v>
      </c>
      <c r="M69" s="39"/>
      <c r="N69" s="22"/>
      <c r="O69" s="22"/>
      <c r="P69" s="22"/>
      <c r="Q69" s="88" t="s">
        <v>18</v>
      </c>
      <c r="R69" s="22"/>
      <c r="S69" s="22"/>
      <c r="T69" s="22"/>
      <c r="U69" s="22"/>
      <c r="V69" s="22"/>
      <c r="W69" s="288" t="s">
        <v>91</v>
      </c>
      <c r="X69" s="10"/>
      <c r="Y69" s="10"/>
    </row>
    <row r="70" spans="1:25" x14ac:dyDescent="0.25">
      <c r="A70" s="27" t="s">
        <v>92</v>
      </c>
      <c r="B70" s="10"/>
      <c r="C70" s="10"/>
      <c r="D70" s="10"/>
      <c r="E70" s="3"/>
      <c r="F70" s="10"/>
      <c r="G70" s="10"/>
      <c r="H70" s="10"/>
      <c r="I70" s="10"/>
      <c r="J70" s="10"/>
      <c r="K70" s="289"/>
      <c r="M70" s="27" t="s">
        <v>92</v>
      </c>
      <c r="N70" s="10"/>
      <c r="O70" s="10"/>
      <c r="P70" s="10"/>
      <c r="Q70" s="3"/>
      <c r="R70" s="10"/>
      <c r="S70" s="10"/>
      <c r="T70" s="10"/>
      <c r="U70" s="10"/>
      <c r="V70" s="10"/>
      <c r="W70" s="289"/>
      <c r="X70" s="10"/>
      <c r="Y70" s="10"/>
    </row>
    <row r="71" spans="1:25" x14ac:dyDescent="0.25">
      <c r="A71" s="27" t="s">
        <v>93</v>
      </c>
      <c r="B71" s="10"/>
      <c r="C71" s="10"/>
      <c r="D71" s="10"/>
      <c r="E71" s="3"/>
      <c r="F71" s="10"/>
      <c r="G71" s="10"/>
      <c r="H71" s="10"/>
      <c r="I71" s="10"/>
      <c r="J71" s="10"/>
      <c r="K71" s="289"/>
      <c r="M71" s="27" t="s">
        <v>94</v>
      </c>
      <c r="N71" s="10"/>
      <c r="O71" s="10"/>
      <c r="P71" s="10"/>
      <c r="Q71" s="3"/>
      <c r="R71" s="10"/>
      <c r="S71" s="10"/>
      <c r="T71" s="10"/>
      <c r="U71" s="10"/>
      <c r="V71" s="10"/>
      <c r="W71" s="289"/>
      <c r="X71" s="10"/>
      <c r="Y71" s="10"/>
    </row>
    <row r="72" spans="1:25" x14ac:dyDescent="0.25">
      <c r="A72" s="27" t="s">
        <v>95</v>
      </c>
      <c r="B72" s="10"/>
      <c r="C72" s="10"/>
      <c r="D72" s="10"/>
      <c r="E72" s="3">
        <v>1</v>
      </c>
      <c r="F72" s="10"/>
      <c r="G72" s="10"/>
      <c r="H72" s="10"/>
      <c r="I72" s="10"/>
      <c r="J72" s="10"/>
      <c r="K72" s="289"/>
      <c r="M72" s="27" t="s">
        <v>96</v>
      </c>
      <c r="N72" s="10"/>
      <c r="O72" s="10"/>
      <c r="P72" s="10"/>
      <c r="Q72" s="3"/>
      <c r="R72" s="10"/>
      <c r="S72" s="10"/>
      <c r="T72" s="10"/>
      <c r="U72" s="10"/>
      <c r="V72" s="10"/>
      <c r="W72" s="289"/>
      <c r="X72" s="10"/>
      <c r="Y72" s="10"/>
    </row>
    <row r="73" spans="1:25" x14ac:dyDescent="0.25">
      <c r="A73" s="27" t="s">
        <v>97</v>
      </c>
      <c r="B73" s="10"/>
      <c r="C73" s="10"/>
      <c r="D73" s="10"/>
      <c r="E73" s="3"/>
      <c r="F73" s="10"/>
      <c r="G73" s="10"/>
      <c r="H73" s="10"/>
      <c r="I73" s="10"/>
      <c r="J73" s="10"/>
      <c r="K73" s="289"/>
      <c r="M73" s="27" t="s">
        <v>98</v>
      </c>
      <c r="N73" s="10"/>
      <c r="O73" s="10"/>
      <c r="P73" s="10"/>
      <c r="Q73" s="3"/>
      <c r="R73" s="10"/>
      <c r="S73" s="10"/>
      <c r="T73" s="10"/>
      <c r="U73" s="10"/>
      <c r="V73" s="10"/>
      <c r="W73" s="289"/>
      <c r="X73" s="10"/>
      <c r="Y73" s="10"/>
    </row>
    <row r="74" spans="1:25" x14ac:dyDescent="0.25">
      <c r="A74" s="27" t="s">
        <v>99</v>
      </c>
      <c r="B74" s="10"/>
      <c r="C74" s="10"/>
      <c r="D74" s="10"/>
      <c r="E74" s="3">
        <v>1</v>
      </c>
      <c r="F74" s="10"/>
      <c r="G74" s="10"/>
      <c r="H74" s="10"/>
      <c r="I74" s="10"/>
      <c r="J74" s="10"/>
      <c r="K74" s="289"/>
      <c r="M74" s="27" t="s">
        <v>99</v>
      </c>
      <c r="N74" s="10"/>
      <c r="O74" s="10"/>
      <c r="P74" s="10"/>
      <c r="Q74" s="3"/>
      <c r="R74" s="10"/>
      <c r="S74" s="10"/>
      <c r="T74" s="10"/>
      <c r="U74" s="10"/>
      <c r="V74" s="10"/>
      <c r="W74" s="289"/>
      <c r="X74" s="10"/>
      <c r="Y74" s="10"/>
    </row>
    <row r="75" spans="1:25" x14ac:dyDescent="0.25">
      <c r="A75" s="27" t="s">
        <v>100</v>
      </c>
      <c r="B75" s="10"/>
      <c r="C75" s="10"/>
      <c r="D75" s="10"/>
      <c r="E75" s="3"/>
      <c r="F75" s="10"/>
      <c r="G75" s="10"/>
      <c r="H75" s="10"/>
      <c r="I75" s="10"/>
      <c r="J75" s="10"/>
      <c r="K75" s="289"/>
      <c r="M75" s="27" t="s">
        <v>100</v>
      </c>
      <c r="N75" s="10"/>
      <c r="O75" s="10"/>
      <c r="P75" s="10"/>
      <c r="Q75" s="3"/>
      <c r="R75" s="10"/>
      <c r="S75" s="10"/>
      <c r="T75" s="10"/>
      <c r="U75" s="10"/>
      <c r="V75" s="10"/>
      <c r="W75" s="289"/>
      <c r="X75" s="10"/>
      <c r="Y75" s="10"/>
    </row>
    <row r="76" spans="1:25" x14ac:dyDescent="0.25">
      <c r="A76" s="27" t="s">
        <v>101</v>
      </c>
      <c r="B76" s="10"/>
      <c r="C76" s="10"/>
      <c r="D76" s="10"/>
      <c r="E76" s="3"/>
      <c r="F76" s="10"/>
      <c r="G76" s="10"/>
      <c r="H76" s="10"/>
      <c r="I76" s="10"/>
      <c r="J76" s="10"/>
      <c r="K76" s="289"/>
      <c r="M76" s="27" t="s">
        <v>101</v>
      </c>
      <c r="N76" s="10"/>
      <c r="O76" s="10"/>
      <c r="P76" s="10"/>
      <c r="Q76" s="3">
        <v>3</v>
      </c>
      <c r="R76" s="10"/>
      <c r="S76" s="10"/>
      <c r="T76" s="10"/>
      <c r="U76" s="10"/>
      <c r="V76" s="10"/>
      <c r="W76" s="289"/>
      <c r="X76" s="10"/>
      <c r="Y76" s="10"/>
    </row>
    <row r="77" spans="1:25" x14ac:dyDescent="0.25">
      <c r="A77" s="27" t="s">
        <v>102</v>
      </c>
      <c r="B77" s="10"/>
      <c r="C77" s="10"/>
      <c r="D77" s="10"/>
      <c r="E77" s="3"/>
      <c r="F77" s="10"/>
      <c r="G77" s="10"/>
      <c r="H77" s="10"/>
      <c r="I77" s="10"/>
      <c r="J77" s="10"/>
      <c r="K77" s="289"/>
      <c r="M77" s="27" t="s">
        <v>103</v>
      </c>
      <c r="N77" s="10"/>
      <c r="O77" s="10"/>
      <c r="P77" s="10"/>
      <c r="Q77" s="3"/>
      <c r="R77" s="10"/>
      <c r="S77" s="10"/>
      <c r="T77" s="10"/>
      <c r="U77" s="10"/>
      <c r="V77" s="10"/>
      <c r="W77" s="289"/>
      <c r="X77" s="10"/>
      <c r="Y77" s="10"/>
    </row>
    <row r="78" spans="1:25" x14ac:dyDescent="0.25">
      <c r="A78" s="27" t="s">
        <v>104</v>
      </c>
      <c r="B78" s="10"/>
      <c r="C78" s="10"/>
      <c r="D78" s="10"/>
      <c r="E78" s="3"/>
      <c r="F78" s="10"/>
      <c r="G78" s="10"/>
      <c r="H78" s="10"/>
      <c r="I78" s="10"/>
      <c r="J78" s="10"/>
      <c r="K78" s="289"/>
      <c r="M78" s="27" t="s">
        <v>105</v>
      </c>
      <c r="N78" s="10"/>
      <c r="O78" s="10"/>
      <c r="P78" s="10"/>
      <c r="Q78" s="3">
        <v>5</v>
      </c>
      <c r="R78" s="10"/>
      <c r="S78" s="10"/>
      <c r="T78" s="10"/>
      <c r="U78" s="10"/>
      <c r="V78" s="10"/>
      <c r="W78" s="289"/>
      <c r="X78" s="10"/>
      <c r="Y78" s="10"/>
    </row>
    <row r="79" spans="1:25" x14ac:dyDescent="0.25">
      <c r="A79" s="27" t="s">
        <v>106</v>
      </c>
      <c r="B79" s="10"/>
      <c r="C79" s="10"/>
      <c r="D79" s="10"/>
      <c r="E79" s="3">
        <v>2</v>
      </c>
      <c r="F79" s="10"/>
      <c r="G79" s="10"/>
      <c r="H79" s="10"/>
      <c r="I79" s="10"/>
      <c r="J79" s="10"/>
      <c r="K79" s="289"/>
      <c r="M79" s="27"/>
      <c r="N79" s="10"/>
      <c r="O79" s="10"/>
      <c r="P79" s="10"/>
      <c r="Q79" s="3"/>
      <c r="R79" s="10"/>
      <c r="S79" s="10"/>
      <c r="T79" s="10"/>
      <c r="U79" s="10"/>
      <c r="V79" s="10"/>
      <c r="W79" s="289"/>
      <c r="X79" s="10"/>
      <c r="Y79" s="10"/>
    </row>
    <row r="80" spans="1:25" x14ac:dyDescent="0.25">
      <c r="A80" s="27" t="s">
        <v>107</v>
      </c>
      <c r="B80" s="10"/>
      <c r="C80" s="10"/>
      <c r="D80" s="10"/>
      <c r="E80" s="3"/>
      <c r="F80" s="10"/>
      <c r="G80" s="10"/>
      <c r="H80" s="10"/>
      <c r="I80" s="10"/>
      <c r="J80" s="10"/>
      <c r="K80" s="289"/>
      <c r="M80" s="27"/>
      <c r="N80" s="10"/>
      <c r="O80" s="10"/>
      <c r="P80" s="10"/>
      <c r="Q80" s="3"/>
      <c r="R80" s="10"/>
      <c r="S80" s="10"/>
      <c r="T80" s="10"/>
      <c r="U80" s="10"/>
      <c r="V80" s="10"/>
      <c r="W80" s="289"/>
      <c r="X80" s="10"/>
      <c r="Y80" s="10"/>
    </row>
    <row r="81" spans="1:25" x14ac:dyDescent="0.25">
      <c r="A81" s="27" t="s">
        <v>108</v>
      </c>
      <c r="B81" s="10"/>
      <c r="C81" s="10"/>
      <c r="D81" s="10"/>
      <c r="E81" s="3"/>
      <c r="F81" s="10"/>
      <c r="G81" s="10"/>
      <c r="H81" s="10"/>
      <c r="I81" s="10"/>
      <c r="J81" s="10"/>
      <c r="K81" s="289"/>
      <c r="M81" s="27"/>
      <c r="N81" s="10"/>
      <c r="O81" s="10"/>
      <c r="P81" s="10"/>
      <c r="Q81" s="3"/>
      <c r="R81" s="10"/>
      <c r="S81" s="10"/>
      <c r="T81" s="10"/>
      <c r="U81" s="10"/>
      <c r="V81" s="10"/>
      <c r="W81" s="289"/>
      <c r="X81" s="10"/>
      <c r="Y81" s="10"/>
    </row>
    <row r="82" spans="1:25" x14ac:dyDescent="0.25">
      <c r="A82" s="27" t="s">
        <v>109</v>
      </c>
      <c r="B82" s="10"/>
      <c r="C82" s="10"/>
      <c r="D82" s="10"/>
      <c r="E82" s="3"/>
      <c r="F82" s="10"/>
      <c r="G82" s="10"/>
      <c r="H82" s="10"/>
      <c r="I82" s="10"/>
      <c r="J82" s="10"/>
      <c r="K82" s="289"/>
      <c r="M82" s="27"/>
      <c r="N82" s="10"/>
      <c r="O82" s="10"/>
      <c r="P82" s="10"/>
      <c r="Q82" s="3"/>
      <c r="R82" s="10"/>
      <c r="S82" s="10"/>
      <c r="T82" s="10"/>
      <c r="U82" s="10"/>
      <c r="V82" s="10"/>
      <c r="W82" s="289"/>
      <c r="X82" s="10"/>
      <c r="Y82" s="10"/>
    </row>
    <row r="83" spans="1:25" x14ac:dyDescent="0.25">
      <c r="A83" s="27" t="s">
        <v>110</v>
      </c>
      <c r="B83" s="10"/>
      <c r="C83" s="10"/>
      <c r="D83" s="10"/>
      <c r="E83" s="3">
        <v>3</v>
      </c>
      <c r="F83" s="10"/>
      <c r="G83" s="10"/>
      <c r="H83" s="10"/>
      <c r="I83" s="10"/>
      <c r="J83" s="10"/>
      <c r="K83" s="289"/>
      <c r="M83" s="27"/>
      <c r="N83" s="10"/>
      <c r="O83" s="10"/>
      <c r="P83" s="10"/>
      <c r="Q83" s="3"/>
      <c r="R83" s="10"/>
      <c r="S83" s="10"/>
      <c r="T83" s="10"/>
      <c r="U83" s="10"/>
      <c r="V83" s="10"/>
      <c r="W83" s="289"/>
      <c r="X83" s="10"/>
      <c r="Y83" s="10"/>
    </row>
    <row r="84" spans="1:25" x14ac:dyDescent="0.25">
      <c r="A84" s="27" t="s">
        <v>111</v>
      </c>
      <c r="B84" s="10"/>
      <c r="C84" s="10"/>
      <c r="D84" s="10"/>
      <c r="E84" s="3">
        <v>1</v>
      </c>
      <c r="F84" s="10"/>
      <c r="G84" s="10"/>
      <c r="H84" s="10"/>
      <c r="I84" s="10"/>
      <c r="J84" s="10"/>
      <c r="K84" s="289"/>
      <c r="M84" s="27"/>
      <c r="N84" s="10"/>
      <c r="O84" s="10"/>
      <c r="P84" s="10"/>
      <c r="Q84" s="3"/>
      <c r="R84" s="10"/>
      <c r="S84" s="10"/>
      <c r="T84" s="10"/>
      <c r="U84" s="10"/>
      <c r="V84" s="10"/>
      <c r="W84" s="289"/>
      <c r="X84" s="10"/>
      <c r="Y84" s="10"/>
    </row>
    <row r="85" spans="1:25" x14ac:dyDescent="0.25">
      <c r="A85" s="27" t="s">
        <v>112</v>
      </c>
      <c r="B85" s="10"/>
      <c r="C85" s="10"/>
      <c r="D85" s="10"/>
      <c r="E85" s="3"/>
      <c r="F85" s="10"/>
      <c r="G85" s="10"/>
      <c r="H85" s="10"/>
      <c r="I85" s="10"/>
      <c r="J85" s="10"/>
      <c r="K85" s="289"/>
      <c r="M85" s="27"/>
      <c r="N85" s="10"/>
      <c r="O85" s="10"/>
      <c r="P85" s="10"/>
      <c r="Q85" s="3"/>
      <c r="R85" s="10"/>
      <c r="S85" s="10"/>
      <c r="T85" s="10"/>
      <c r="U85" s="10"/>
      <c r="V85" s="10"/>
      <c r="W85" s="289"/>
      <c r="X85" s="10"/>
      <c r="Y85" s="10"/>
    </row>
    <row r="86" spans="1:25" x14ac:dyDescent="0.25">
      <c r="A86" s="27" t="s">
        <v>113</v>
      </c>
      <c r="B86" s="10"/>
      <c r="C86" s="10"/>
      <c r="D86" s="10"/>
      <c r="E86" s="3"/>
      <c r="F86" s="10"/>
      <c r="G86" s="10"/>
      <c r="H86" s="10"/>
      <c r="I86" s="10"/>
      <c r="J86" s="10"/>
      <c r="K86" s="289"/>
      <c r="M86" s="27"/>
      <c r="N86" s="10"/>
      <c r="O86" s="10"/>
      <c r="P86" s="10"/>
      <c r="Q86" s="3"/>
      <c r="R86" s="10"/>
      <c r="S86" s="10"/>
      <c r="T86" s="10"/>
      <c r="U86" s="10"/>
      <c r="V86" s="10"/>
      <c r="W86" s="289"/>
      <c r="X86" s="10"/>
      <c r="Y86" s="10"/>
    </row>
    <row r="87" spans="1:25" x14ac:dyDescent="0.25">
      <c r="A87" s="27" t="s">
        <v>114</v>
      </c>
      <c r="B87" s="10"/>
      <c r="C87" s="10"/>
      <c r="D87" s="10"/>
      <c r="E87" s="3"/>
      <c r="F87" s="10"/>
      <c r="G87" s="10"/>
      <c r="H87" s="10"/>
      <c r="I87" s="10"/>
      <c r="J87" s="10"/>
      <c r="K87" s="289"/>
      <c r="M87" s="27"/>
      <c r="N87" s="10"/>
      <c r="O87" s="10"/>
      <c r="P87" s="10"/>
      <c r="Q87" s="3"/>
      <c r="R87" s="10"/>
      <c r="S87" s="10"/>
      <c r="T87" s="10"/>
      <c r="U87" s="10"/>
      <c r="V87" s="10"/>
      <c r="W87" s="289"/>
      <c r="X87" s="10"/>
      <c r="Y87" s="10"/>
    </row>
    <row r="88" spans="1:25" x14ac:dyDescent="0.25">
      <c r="A88" s="27" t="s">
        <v>115</v>
      </c>
      <c r="B88" s="10"/>
      <c r="C88" s="10"/>
      <c r="D88" s="10"/>
      <c r="E88" s="3">
        <v>2</v>
      </c>
      <c r="F88" s="10"/>
      <c r="G88" s="10"/>
      <c r="H88" s="10"/>
      <c r="I88" s="10"/>
      <c r="J88" s="10"/>
      <c r="K88" s="289"/>
      <c r="M88" s="27"/>
      <c r="N88" s="10"/>
      <c r="O88" s="10"/>
      <c r="P88" s="10"/>
      <c r="Q88" s="3"/>
      <c r="R88" s="10"/>
      <c r="S88" s="10"/>
      <c r="T88" s="10"/>
      <c r="U88" s="10"/>
      <c r="V88" s="10"/>
      <c r="W88" s="289"/>
      <c r="X88" s="10"/>
      <c r="Y88" s="10"/>
    </row>
    <row r="89" spans="1:25" x14ac:dyDescent="0.25">
      <c r="A89" s="27" t="s">
        <v>116</v>
      </c>
      <c r="B89" s="10"/>
      <c r="C89" s="10"/>
      <c r="D89" s="10"/>
      <c r="E89" s="3"/>
      <c r="F89" s="10"/>
      <c r="G89" s="10"/>
      <c r="H89" s="10"/>
      <c r="I89" s="10"/>
      <c r="J89" s="10"/>
      <c r="K89" s="289"/>
      <c r="M89" s="27"/>
      <c r="N89" s="10"/>
      <c r="O89" s="10"/>
      <c r="P89" s="10"/>
      <c r="Q89" s="3"/>
      <c r="R89" s="10"/>
      <c r="S89" s="10"/>
      <c r="T89" s="10"/>
      <c r="U89" s="10"/>
      <c r="V89" s="10"/>
      <c r="W89" s="289"/>
      <c r="X89" s="10"/>
      <c r="Y89" s="10"/>
    </row>
    <row r="90" spans="1:25" x14ac:dyDescent="0.25">
      <c r="A90" s="27" t="s">
        <v>117</v>
      </c>
      <c r="B90" s="10"/>
      <c r="C90" s="10"/>
      <c r="D90" s="10"/>
      <c r="E90" s="3"/>
      <c r="F90" s="10"/>
      <c r="G90" s="10"/>
      <c r="H90" s="10"/>
      <c r="I90" s="10"/>
      <c r="J90" s="10"/>
      <c r="K90" s="289"/>
      <c r="M90" s="27"/>
      <c r="N90" s="10"/>
      <c r="O90" s="10"/>
      <c r="P90" s="10"/>
      <c r="Q90" s="3"/>
      <c r="R90" s="10"/>
      <c r="S90" s="10"/>
      <c r="T90" s="10"/>
      <c r="U90" s="10"/>
      <c r="V90" s="10"/>
      <c r="W90" s="289"/>
      <c r="X90" s="10"/>
      <c r="Y90" s="10"/>
    </row>
    <row r="91" spans="1:25" x14ac:dyDescent="0.25">
      <c r="A91" s="27" t="s">
        <v>118</v>
      </c>
      <c r="B91" s="10"/>
      <c r="C91" s="10"/>
      <c r="D91" s="10"/>
      <c r="E91" s="3">
        <v>1</v>
      </c>
      <c r="F91" s="10"/>
      <c r="G91" s="10"/>
      <c r="H91" s="10"/>
      <c r="I91" s="10"/>
      <c r="J91" s="10"/>
      <c r="K91" s="289"/>
      <c r="M91" s="27"/>
      <c r="N91" s="10"/>
      <c r="O91" s="10"/>
      <c r="P91" s="10"/>
      <c r="Q91" s="3"/>
      <c r="R91" s="10"/>
      <c r="S91" s="10"/>
      <c r="T91" s="10"/>
      <c r="U91" s="10"/>
      <c r="V91" s="10"/>
      <c r="W91" s="289"/>
    </row>
    <row r="92" spans="1:25" x14ac:dyDescent="0.25">
      <c r="A92" s="27" t="s">
        <v>119</v>
      </c>
      <c r="B92" s="10"/>
      <c r="C92" s="10"/>
      <c r="D92" s="10"/>
      <c r="E92" s="3">
        <v>1</v>
      </c>
      <c r="F92" s="10"/>
      <c r="G92" s="10"/>
      <c r="H92" s="10"/>
      <c r="I92" s="10"/>
      <c r="J92" s="10"/>
      <c r="K92" s="289"/>
      <c r="M92" s="27"/>
      <c r="N92" s="10"/>
      <c r="O92" s="10"/>
      <c r="P92" s="10"/>
      <c r="Q92" s="3"/>
      <c r="R92" s="10"/>
      <c r="S92" s="10"/>
      <c r="T92" s="10"/>
      <c r="U92" s="10"/>
      <c r="V92" s="10"/>
      <c r="W92" s="289"/>
    </row>
    <row r="93" spans="1:25" x14ac:dyDescent="0.25">
      <c r="A93" s="27" t="s">
        <v>120</v>
      </c>
      <c r="B93" s="10"/>
      <c r="C93" s="10"/>
      <c r="D93" s="10"/>
      <c r="E93" s="3"/>
      <c r="F93" s="10"/>
      <c r="G93" s="10"/>
      <c r="H93" s="10"/>
      <c r="I93" s="10"/>
      <c r="J93" s="10"/>
      <c r="K93" s="289"/>
      <c r="M93" s="27"/>
      <c r="N93" s="10"/>
      <c r="O93" s="10"/>
      <c r="P93" s="10"/>
      <c r="Q93" s="3"/>
      <c r="R93" s="10"/>
      <c r="S93" s="10"/>
      <c r="T93" s="10"/>
      <c r="U93" s="10"/>
      <c r="V93" s="10"/>
      <c r="W93" s="289"/>
    </row>
    <row r="94" spans="1:25" x14ac:dyDescent="0.25">
      <c r="A94" s="27" t="s">
        <v>121</v>
      </c>
      <c r="B94" s="10"/>
      <c r="C94" s="10"/>
      <c r="D94" s="10"/>
      <c r="E94" s="3"/>
      <c r="F94" s="10"/>
      <c r="G94" s="10"/>
      <c r="H94" s="10"/>
      <c r="I94" s="10"/>
      <c r="J94" s="10"/>
      <c r="K94" s="289"/>
      <c r="M94" s="27" t="s">
        <v>121</v>
      </c>
      <c r="N94" s="10"/>
      <c r="O94" s="10"/>
      <c r="P94" s="10"/>
      <c r="Q94" s="3"/>
      <c r="R94" s="10"/>
      <c r="S94" s="10"/>
      <c r="T94" s="10"/>
      <c r="U94" s="10"/>
      <c r="V94" s="10"/>
      <c r="W94" s="289"/>
      <c r="X94" s="10"/>
      <c r="Y94" s="10"/>
    </row>
    <row r="95" spans="1:25" x14ac:dyDescent="0.25">
      <c r="A95" s="27" t="s">
        <v>122</v>
      </c>
      <c r="B95" s="10"/>
      <c r="C95" s="10"/>
      <c r="D95" s="10"/>
      <c r="E95" s="3">
        <v>4</v>
      </c>
      <c r="F95" s="10"/>
      <c r="G95" s="10"/>
      <c r="H95" s="36" t="s">
        <v>41</v>
      </c>
      <c r="I95" s="3">
        <f>SUM(E70:E95)</f>
        <v>16</v>
      </c>
      <c r="J95" s="10"/>
      <c r="K95" s="289"/>
      <c r="M95" s="27" t="s">
        <v>123</v>
      </c>
      <c r="N95" s="10"/>
      <c r="O95" s="10"/>
      <c r="P95" s="10"/>
      <c r="Q95" s="3">
        <v>2</v>
      </c>
      <c r="R95" s="10"/>
      <c r="S95" s="10"/>
      <c r="T95" s="36" t="s">
        <v>38</v>
      </c>
      <c r="U95" s="3">
        <f>SUM(Q70:Q95)</f>
        <v>10</v>
      </c>
      <c r="V95" s="10"/>
      <c r="W95" s="289"/>
      <c r="X95" s="10"/>
      <c r="Y95" s="10"/>
    </row>
    <row r="96" spans="1:25" x14ac:dyDescent="0.25">
      <c r="A96" s="23"/>
      <c r="B96" s="10"/>
      <c r="C96" s="10"/>
      <c r="D96" s="10"/>
      <c r="E96" s="10"/>
      <c r="F96" s="10"/>
      <c r="G96" s="10"/>
      <c r="H96" s="10"/>
      <c r="I96" s="10"/>
      <c r="J96" s="10"/>
      <c r="K96" s="289"/>
      <c r="M96" s="23"/>
      <c r="N96" s="10"/>
      <c r="O96" s="10"/>
      <c r="P96" s="10"/>
      <c r="Q96" s="10"/>
      <c r="R96" s="10"/>
      <c r="S96" s="10"/>
      <c r="T96" s="10"/>
      <c r="U96" s="10"/>
      <c r="V96" s="10"/>
      <c r="W96" s="289"/>
      <c r="X96" s="10"/>
      <c r="Y96" s="10"/>
    </row>
    <row r="97" spans="1:25" x14ac:dyDescent="0.25">
      <c r="A97" s="37"/>
      <c r="B97" s="38"/>
      <c r="C97" s="38"/>
      <c r="D97" s="38"/>
      <c r="E97" s="38"/>
      <c r="F97" s="38"/>
      <c r="G97" s="38"/>
      <c r="H97" s="38"/>
      <c r="I97" s="38"/>
      <c r="J97" s="38"/>
      <c r="K97" s="290"/>
      <c r="M97" s="37"/>
      <c r="N97" s="38"/>
      <c r="O97" s="38"/>
      <c r="P97" s="38"/>
      <c r="Q97" s="38"/>
      <c r="R97" s="38"/>
      <c r="S97" s="38"/>
      <c r="T97" s="38"/>
      <c r="U97" s="38"/>
      <c r="V97" s="38"/>
      <c r="W97" s="290"/>
      <c r="X97" s="10"/>
      <c r="Y97" s="10"/>
    </row>
    <row r="98" spans="1:25" x14ac:dyDescent="0.25">
      <c r="X98" s="10"/>
      <c r="Y98" s="10"/>
    </row>
    <row r="99" spans="1:25" x14ac:dyDescent="0.25">
      <c r="A99" s="39"/>
      <c r="B99" s="22"/>
      <c r="C99" s="22"/>
      <c r="D99" s="22"/>
      <c r="E99" s="22"/>
      <c r="F99" s="22"/>
      <c r="G99" s="22"/>
      <c r="H99" s="22"/>
      <c r="I99" s="22"/>
      <c r="J99" s="22"/>
      <c r="K99" s="288" t="s">
        <v>124</v>
      </c>
      <c r="M99" s="39"/>
      <c r="N99" s="22"/>
      <c r="O99" s="22"/>
      <c r="P99" s="22"/>
      <c r="Q99" s="22"/>
      <c r="R99" s="22"/>
      <c r="S99" s="22"/>
      <c r="T99" s="22"/>
      <c r="U99" s="22"/>
      <c r="V99" s="22"/>
      <c r="W99" s="288" t="s">
        <v>125</v>
      </c>
      <c r="X99" s="10"/>
      <c r="Y99" s="10"/>
    </row>
    <row r="100" spans="1:25" x14ac:dyDescent="0.25">
      <c r="A100" s="23"/>
      <c r="B100" s="10"/>
      <c r="C100" s="10"/>
      <c r="D100" s="10"/>
      <c r="E100" s="88" t="s">
        <v>18</v>
      </c>
      <c r="F100" s="10"/>
      <c r="G100" s="10"/>
      <c r="H100" s="10"/>
      <c r="I100" s="10"/>
      <c r="J100" s="10"/>
      <c r="K100" s="289"/>
      <c r="M100" s="23"/>
      <c r="N100" s="10"/>
      <c r="O100" s="10"/>
      <c r="P100" s="10"/>
      <c r="Q100" s="88" t="s">
        <v>18</v>
      </c>
      <c r="R100" s="10"/>
      <c r="S100" s="10"/>
      <c r="T100" s="10"/>
      <c r="U100" s="10"/>
      <c r="V100" s="10"/>
      <c r="W100" s="289"/>
      <c r="X100" s="10"/>
      <c r="Y100" s="10"/>
    </row>
    <row r="101" spans="1:25" x14ac:dyDescent="0.25">
      <c r="A101" s="27" t="s">
        <v>126</v>
      </c>
      <c r="B101" s="10"/>
      <c r="C101" s="10"/>
      <c r="D101" s="10"/>
      <c r="E101" s="3"/>
      <c r="F101" s="10"/>
      <c r="G101" s="10"/>
      <c r="H101" s="10"/>
      <c r="I101" s="10"/>
      <c r="J101" s="10"/>
      <c r="K101" s="289"/>
      <c r="M101" s="27" t="s">
        <v>126</v>
      </c>
      <c r="N101" s="10"/>
      <c r="O101" s="10"/>
      <c r="P101" s="10"/>
      <c r="Q101" s="3"/>
      <c r="R101" s="10"/>
      <c r="S101" s="10"/>
      <c r="T101" s="10"/>
      <c r="U101" s="10"/>
      <c r="V101" s="10"/>
      <c r="W101" s="289"/>
      <c r="X101" s="10"/>
      <c r="Y101" s="10"/>
    </row>
    <row r="102" spans="1:25" x14ac:dyDescent="0.25">
      <c r="A102" s="27" t="s">
        <v>127</v>
      </c>
      <c r="B102" s="10"/>
      <c r="C102" s="10"/>
      <c r="D102" s="10"/>
      <c r="E102" s="3"/>
      <c r="F102" s="10"/>
      <c r="G102" s="10"/>
      <c r="H102" s="10"/>
      <c r="I102" s="10"/>
      <c r="J102" s="10"/>
      <c r="K102" s="289"/>
      <c r="M102" s="27" t="s">
        <v>127</v>
      </c>
      <c r="N102" s="10"/>
      <c r="O102" s="10"/>
      <c r="P102" s="10"/>
      <c r="Q102" s="3"/>
      <c r="R102" s="10"/>
      <c r="S102" s="10"/>
      <c r="T102" s="10"/>
      <c r="U102" s="10"/>
      <c r="V102" s="10"/>
      <c r="W102" s="289"/>
      <c r="X102" s="10"/>
      <c r="Y102" s="10"/>
    </row>
    <row r="103" spans="1:25" x14ac:dyDescent="0.25">
      <c r="A103" s="27" t="s">
        <v>128</v>
      </c>
      <c r="B103" s="10"/>
      <c r="C103" s="10"/>
      <c r="D103" s="10"/>
      <c r="E103" s="3"/>
      <c r="F103" s="10"/>
      <c r="G103" s="10"/>
      <c r="H103" s="10"/>
      <c r="I103" s="10"/>
      <c r="J103" s="10"/>
      <c r="K103" s="289"/>
      <c r="M103" s="27" t="s">
        <v>128</v>
      </c>
      <c r="N103" s="10"/>
      <c r="O103" s="10"/>
      <c r="P103" s="10"/>
      <c r="Q103" s="3"/>
      <c r="R103" s="10"/>
      <c r="S103" s="10"/>
      <c r="T103" s="10"/>
      <c r="U103" s="10"/>
      <c r="V103" s="10"/>
      <c r="W103" s="289"/>
      <c r="X103" s="10"/>
      <c r="Y103" s="10"/>
    </row>
    <row r="104" spans="1:25" x14ac:dyDescent="0.25">
      <c r="A104" s="27" t="s">
        <v>129</v>
      </c>
      <c r="B104" s="10"/>
      <c r="C104" s="10"/>
      <c r="D104" s="10"/>
      <c r="E104" s="3"/>
      <c r="F104" s="10"/>
      <c r="G104" s="10"/>
      <c r="H104" s="10"/>
      <c r="I104" s="10"/>
      <c r="J104" s="10"/>
      <c r="K104" s="289"/>
      <c r="M104" s="27" t="s">
        <v>129</v>
      </c>
      <c r="N104" s="10"/>
      <c r="O104" s="10"/>
      <c r="P104" s="10"/>
      <c r="Q104" s="3"/>
      <c r="R104" s="10"/>
      <c r="S104" s="10"/>
      <c r="T104" s="10"/>
      <c r="U104" s="10"/>
      <c r="V104" s="10"/>
      <c r="W104" s="289"/>
      <c r="X104" s="10"/>
      <c r="Y104" s="10"/>
    </row>
    <row r="105" spans="1:25" x14ac:dyDescent="0.25">
      <c r="A105" s="27" t="s">
        <v>130</v>
      </c>
      <c r="B105" s="10"/>
      <c r="C105" s="10"/>
      <c r="D105" s="10"/>
      <c r="E105" s="3"/>
      <c r="F105" s="10"/>
      <c r="G105" s="10"/>
      <c r="H105" s="10"/>
      <c r="I105" s="10"/>
      <c r="J105" s="10"/>
      <c r="K105" s="289"/>
      <c r="M105" s="27" t="s">
        <v>130</v>
      </c>
      <c r="N105" s="10"/>
      <c r="O105" s="10"/>
      <c r="P105" s="10"/>
      <c r="Q105" s="3"/>
      <c r="R105" s="10"/>
      <c r="S105" s="10"/>
      <c r="T105" s="10"/>
      <c r="U105" s="10"/>
      <c r="V105" s="10"/>
      <c r="W105" s="289"/>
      <c r="X105" s="10"/>
      <c r="Y105" s="10"/>
    </row>
    <row r="106" spans="1:25" x14ac:dyDescent="0.25">
      <c r="A106" s="27" t="s">
        <v>131</v>
      </c>
      <c r="B106" s="10"/>
      <c r="C106" s="10"/>
      <c r="D106" s="10"/>
      <c r="E106" s="3"/>
      <c r="F106" s="10"/>
      <c r="G106" s="10"/>
      <c r="H106" s="10"/>
      <c r="I106" s="10"/>
      <c r="J106" s="10"/>
      <c r="K106" s="289"/>
      <c r="M106" s="27" t="s">
        <v>131</v>
      </c>
      <c r="N106" s="10"/>
      <c r="O106" s="10"/>
      <c r="P106" s="10"/>
      <c r="Q106" s="3"/>
      <c r="R106" s="10"/>
      <c r="S106" s="10"/>
      <c r="T106" s="10"/>
      <c r="U106" s="10"/>
      <c r="V106" s="10"/>
      <c r="W106" s="289"/>
      <c r="X106" s="10"/>
      <c r="Y106" s="10"/>
    </row>
    <row r="107" spans="1:25" x14ac:dyDescent="0.25">
      <c r="A107" s="27" t="s">
        <v>132</v>
      </c>
      <c r="B107" s="10"/>
      <c r="C107" s="10"/>
      <c r="D107" s="10"/>
      <c r="E107" s="3"/>
      <c r="F107" s="10"/>
      <c r="G107" s="10"/>
      <c r="H107" s="10"/>
      <c r="I107" s="10"/>
      <c r="J107" s="10"/>
      <c r="K107" s="289"/>
      <c r="M107" s="27" t="s">
        <v>132</v>
      </c>
      <c r="N107" s="10"/>
      <c r="O107" s="10"/>
      <c r="P107" s="10"/>
      <c r="Q107" s="3"/>
      <c r="R107" s="10"/>
      <c r="S107" s="10"/>
      <c r="T107" s="10"/>
      <c r="U107" s="10"/>
      <c r="V107" s="10"/>
      <c r="W107" s="289"/>
      <c r="X107" s="10"/>
      <c r="Y107" s="10"/>
    </row>
    <row r="108" spans="1:25" x14ac:dyDescent="0.25">
      <c r="A108" s="27" t="s">
        <v>133</v>
      </c>
      <c r="B108" s="10"/>
      <c r="C108" s="10"/>
      <c r="D108" s="10"/>
      <c r="E108" s="3"/>
      <c r="F108" s="10"/>
      <c r="G108" s="10"/>
      <c r="H108" s="10"/>
      <c r="I108" s="10"/>
      <c r="J108" s="10"/>
      <c r="K108" s="289"/>
      <c r="M108" s="27" t="s">
        <v>133</v>
      </c>
      <c r="N108" s="10"/>
      <c r="O108" s="10"/>
      <c r="P108" s="10"/>
      <c r="Q108" s="3"/>
      <c r="R108" s="10"/>
      <c r="S108" s="10"/>
      <c r="T108" s="10"/>
      <c r="U108" s="10"/>
      <c r="V108" s="10"/>
      <c r="W108" s="289"/>
      <c r="X108" s="10"/>
      <c r="Y108" s="10"/>
    </row>
    <row r="109" spans="1:25" x14ac:dyDescent="0.25">
      <c r="A109" s="27" t="s">
        <v>134</v>
      </c>
      <c r="B109" s="10"/>
      <c r="C109" s="10"/>
      <c r="D109" s="10"/>
      <c r="E109" s="3"/>
      <c r="F109" s="10"/>
      <c r="G109" s="10"/>
      <c r="H109" s="10"/>
      <c r="I109" s="10"/>
      <c r="J109" s="10"/>
      <c r="K109" s="289"/>
      <c r="M109" s="27" t="s">
        <v>134</v>
      </c>
      <c r="N109" s="10"/>
      <c r="O109" s="10"/>
      <c r="P109" s="10"/>
      <c r="Q109" s="3"/>
      <c r="R109" s="10"/>
      <c r="S109" s="10"/>
      <c r="T109" s="10"/>
      <c r="U109" s="10"/>
      <c r="V109" s="10"/>
      <c r="W109" s="289"/>
      <c r="X109" s="10"/>
      <c r="Y109" s="10"/>
    </row>
    <row r="110" spans="1:25" x14ac:dyDescent="0.25">
      <c r="A110" s="27" t="s">
        <v>135</v>
      </c>
      <c r="B110" s="10"/>
      <c r="C110" s="10"/>
      <c r="D110" s="10"/>
      <c r="E110" s="3"/>
      <c r="F110" s="10"/>
      <c r="G110" s="10"/>
      <c r="H110" s="10"/>
      <c r="I110" s="10"/>
      <c r="J110" s="10"/>
      <c r="K110" s="289"/>
      <c r="M110" s="27" t="s">
        <v>135</v>
      </c>
      <c r="N110" s="10"/>
      <c r="O110" s="10"/>
      <c r="P110" s="10"/>
      <c r="Q110" s="3"/>
      <c r="R110" s="10"/>
      <c r="S110" s="10"/>
      <c r="T110" s="10"/>
      <c r="U110" s="10"/>
      <c r="V110" s="10"/>
      <c r="W110" s="289"/>
      <c r="X110" s="10"/>
      <c r="Y110" s="10"/>
    </row>
    <row r="111" spans="1:25" x14ac:dyDescent="0.25">
      <c r="A111" s="27" t="s">
        <v>136</v>
      </c>
      <c r="B111" s="10"/>
      <c r="C111" s="10"/>
      <c r="D111" s="10"/>
      <c r="E111" s="3"/>
      <c r="F111" s="10"/>
      <c r="G111" s="10"/>
      <c r="H111" s="36" t="s">
        <v>41</v>
      </c>
      <c r="I111" s="3">
        <f>SUM(E101:E111)</f>
        <v>0</v>
      </c>
      <c r="J111" s="10"/>
      <c r="K111" s="289"/>
      <c r="M111" s="27" t="s">
        <v>136</v>
      </c>
      <c r="N111" s="10"/>
      <c r="O111" s="10"/>
      <c r="P111" s="10"/>
      <c r="Q111" s="3"/>
      <c r="R111" s="10"/>
      <c r="S111" s="10"/>
      <c r="T111" s="36" t="s">
        <v>38</v>
      </c>
      <c r="U111" s="3">
        <f>SUM(Q101:Q111)</f>
        <v>0</v>
      </c>
      <c r="V111" s="10"/>
      <c r="W111" s="289"/>
      <c r="X111" s="10"/>
      <c r="Y111" s="10"/>
    </row>
    <row r="112" spans="1:25" x14ac:dyDescent="0.25">
      <c r="A112" s="37"/>
      <c r="B112" s="38"/>
      <c r="C112" s="38"/>
      <c r="D112" s="38"/>
      <c r="E112" s="38"/>
      <c r="F112" s="38"/>
      <c r="G112" s="38"/>
      <c r="H112" s="38"/>
      <c r="I112" s="38"/>
      <c r="J112" s="38"/>
      <c r="K112" s="290"/>
      <c r="M112" s="37"/>
      <c r="N112" s="38"/>
      <c r="O112" s="38"/>
      <c r="P112" s="38"/>
      <c r="Q112" s="38"/>
      <c r="R112" s="38"/>
      <c r="S112" s="38"/>
      <c r="T112" s="38"/>
      <c r="U112" s="38"/>
      <c r="V112" s="38"/>
      <c r="W112" s="290"/>
      <c r="X112" s="10"/>
      <c r="Y112" s="10"/>
    </row>
    <row r="113" spans="24:25" x14ac:dyDescent="0.25">
      <c r="X113" s="10"/>
      <c r="Y113" s="10"/>
    </row>
    <row r="114" spans="24:25" x14ac:dyDescent="0.25">
      <c r="X114" s="10"/>
      <c r="Y114" s="10"/>
    </row>
  </sheetData>
  <mergeCells count="25">
    <mergeCell ref="M5:P5"/>
    <mergeCell ref="M6:N6"/>
    <mergeCell ref="O6:P6"/>
    <mergeCell ref="M7:N7"/>
    <mergeCell ref="O7:P7"/>
    <mergeCell ref="K99:K112"/>
    <mergeCell ref="W99:W112"/>
    <mergeCell ref="W19:W33"/>
    <mergeCell ref="K35:K45"/>
    <mergeCell ref="W35:W45"/>
    <mergeCell ref="K47:K67"/>
    <mergeCell ref="W47:W67"/>
    <mergeCell ref="K69:K97"/>
    <mergeCell ref="W69:W97"/>
    <mergeCell ref="K19:K33"/>
    <mergeCell ref="A15:B17"/>
    <mergeCell ref="D15:E17"/>
    <mergeCell ref="G15:H17"/>
    <mergeCell ref="J15:K17"/>
    <mergeCell ref="M15:N17"/>
    <mergeCell ref="D7:K7"/>
    <mergeCell ref="M10:O12"/>
    <mergeCell ref="R9:W9"/>
    <mergeCell ref="R10:U10"/>
    <mergeCell ref="T14:V14"/>
  </mergeCells>
  <pageMargins left="0.51181102362204722" right="0.51181102362204722" top="0.78740157480314965" bottom="0.78740157480314965" header="0.31496062992125984" footer="0.31496062992125984"/>
  <pageSetup paperSize="9" scale="41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4"/>
  <sheetViews>
    <sheetView workbookViewId="0">
      <selection activeCell="J23" sqref="J23"/>
    </sheetView>
  </sheetViews>
  <sheetFormatPr defaultRowHeight="15" x14ac:dyDescent="0.25"/>
  <cols>
    <col min="1" max="3" width="9.140625" style="2"/>
    <col min="4" max="4" width="16.7109375" style="2" customWidth="1"/>
    <col min="5" max="11" width="9.140625" style="2"/>
    <col min="12" max="12" width="9.42578125" style="2" customWidth="1"/>
    <col min="13" max="13" width="10" style="2" customWidth="1"/>
    <col min="14" max="15" width="9.140625" style="2"/>
    <col min="16" max="16" width="10.7109375" style="2" customWidth="1"/>
    <col min="17" max="19" width="9.140625" style="2"/>
    <col min="20" max="20" width="10.28515625" style="2" customWidth="1"/>
    <col min="21" max="21" width="9.140625" style="2"/>
    <col min="22" max="22" width="9.42578125" style="2" customWidth="1"/>
    <col min="23" max="259" width="9.140625" style="2"/>
    <col min="260" max="260" width="16.7109375" style="2" customWidth="1"/>
    <col min="261" max="267" width="9.140625" style="2"/>
    <col min="268" max="268" width="9.42578125" style="2" customWidth="1"/>
    <col min="269" max="269" width="10" style="2" customWidth="1"/>
    <col min="270" max="271" width="9.140625" style="2"/>
    <col min="272" max="272" width="10.7109375" style="2" customWidth="1"/>
    <col min="273" max="277" width="9.140625" style="2"/>
    <col min="278" max="278" width="9.42578125" style="2" customWidth="1"/>
    <col min="279" max="515" width="9.140625" style="2"/>
    <col min="516" max="516" width="16.7109375" style="2" customWidth="1"/>
    <col min="517" max="523" width="9.140625" style="2"/>
    <col min="524" max="524" width="9.42578125" style="2" customWidth="1"/>
    <col min="525" max="525" width="10" style="2" customWidth="1"/>
    <col min="526" max="527" width="9.140625" style="2"/>
    <col min="528" max="528" width="10.7109375" style="2" customWidth="1"/>
    <col min="529" max="533" width="9.140625" style="2"/>
    <col min="534" max="534" width="9.42578125" style="2" customWidth="1"/>
    <col min="535" max="771" width="9.140625" style="2"/>
    <col min="772" max="772" width="16.7109375" style="2" customWidth="1"/>
    <col min="773" max="779" width="9.140625" style="2"/>
    <col min="780" max="780" width="9.42578125" style="2" customWidth="1"/>
    <col min="781" max="781" width="10" style="2" customWidth="1"/>
    <col min="782" max="783" width="9.140625" style="2"/>
    <col min="784" max="784" width="10.7109375" style="2" customWidth="1"/>
    <col min="785" max="789" width="9.140625" style="2"/>
    <col min="790" max="790" width="9.42578125" style="2" customWidth="1"/>
    <col min="791" max="1027" width="9.140625" style="2"/>
    <col min="1028" max="1028" width="16.7109375" style="2" customWidth="1"/>
    <col min="1029" max="1035" width="9.140625" style="2"/>
    <col min="1036" max="1036" width="9.42578125" style="2" customWidth="1"/>
    <col min="1037" max="1037" width="10" style="2" customWidth="1"/>
    <col min="1038" max="1039" width="9.140625" style="2"/>
    <col min="1040" max="1040" width="10.7109375" style="2" customWidth="1"/>
    <col min="1041" max="1045" width="9.140625" style="2"/>
    <col min="1046" max="1046" width="9.42578125" style="2" customWidth="1"/>
    <col min="1047" max="1283" width="9.140625" style="2"/>
    <col min="1284" max="1284" width="16.7109375" style="2" customWidth="1"/>
    <col min="1285" max="1291" width="9.140625" style="2"/>
    <col min="1292" max="1292" width="9.42578125" style="2" customWidth="1"/>
    <col min="1293" max="1293" width="10" style="2" customWidth="1"/>
    <col min="1294" max="1295" width="9.140625" style="2"/>
    <col min="1296" max="1296" width="10.7109375" style="2" customWidth="1"/>
    <col min="1297" max="1301" width="9.140625" style="2"/>
    <col min="1302" max="1302" width="9.42578125" style="2" customWidth="1"/>
    <col min="1303" max="1539" width="9.140625" style="2"/>
    <col min="1540" max="1540" width="16.7109375" style="2" customWidth="1"/>
    <col min="1541" max="1547" width="9.140625" style="2"/>
    <col min="1548" max="1548" width="9.42578125" style="2" customWidth="1"/>
    <col min="1549" max="1549" width="10" style="2" customWidth="1"/>
    <col min="1550" max="1551" width="9.140625" style="2"/>
    <col min="1552" max="1552" width="10.7109375" style="2" customWidth="1"/>
    <col min="1553" max="1557" width="9.140625" style="2"/>
    <col min="1558" max="1558" width="9.42578125" style="2" customWidth="1"/>
    <col min="1559" max="1795" width="9.140625" style="2"/>
    <col min="1796" max="1796" width="16.7109375" style="2" customWidth="1"/>
    <col min="1797" max="1803" width="9.140625" style="2"/>
    <col min="1804" max="1804" width="9.42578125" style="2" customWidth="1"/>
    <col min="1805" max="1805" width="10" style="2" customWidth="1"/>
    <col min="1806" max="1807" width="9.140625" style="2"/>
    <col min="1808" max="1808" width="10.7109375" style="2" customWidth="1"/>
    <col min="1809" max="1813" width="9.140625" style="2"/>
    <col min="1814" max="1814" width="9.42578125" style="2" customWidth="1"/>
    <col min="1815" max="2051" width="9.140625" style="2"/>
    <col min="2052" max="2052" width="16.7109375" style="2" customWidth="1"/>
    <col min="2053" max="2059" width="9.140625" style="2"/>
    <col min="2060" max="2060" width="9.42578125" style="2" customWidth="1"/>
    <col min="2061" max="2061" width="10" style="2" customWidth="1"/>
    <col min="2062" max="2063" width="9.140625" style="2"/>
    <col min="2064" max="2064" width="10.7109375" style="2" customWidth="1"/>
    <col min="2065" max="2069" width="9.140625" style="2"/>
    <col min="2070" max="2070" width="9.42578125" style="2" customWidth="1"/>
    <col min="2071" max="2307" width="9.140625" style="2"/>
    <col min="2308" max="2308" width="16.7109375" style="2" customWidth="1"/>
    <col min="2309" max="2315" width="9.140625" style="2"/>
    <col min="2316" max="2316" width="9.42578125" style="2" customWidth="1"/>
    <col min="2317" max="2317" width="10" style="2" customWidth="1"/>
    <col min="2318" max="2319" width="9.140625" style="2"/>
    <col min="2320" max="2320" width="10.7109375" style="2" customWidth="1"/>
    <col min="2321" max="2325" width="9.140625" style="2"/>
    <col min="2326" max="2326" width="9.42578125" style="2" customWidth="1"/>
    <col min="2327" max="2563" width="9.140625" style="2"/>
    <col min="2564" max="2564" width="16.7109375" style="2" customWidth="1"/>
    <col min="2565" max="2571" width="9.140625" style="2"/>
    <col min="2572" max="2572" width="9.42578125" style="2" customWidth="1"/>
    <col min="2573" max="2573" width="10" style="2" customWidth="1"/>
    <col min="2574" max="2575" width="9.140625" style="2"/>
    <col min="2576" max="2576" width="10.7109375" style="2" customWidth="1"/>
    <col min="2577" max="2581" width="9.140625" style="2"/>
    <col min="2582" max="2582" width="9.42578125" style="2" customWidth="1"/>
    <col min="2583" max="2819" width="9.140625" style="2"/>
    <col min="2820" max="2820" width="16.7109375" style="2" customWidth="1"/>
    <col min="2821" max="2827" width="9.140625" style="2"/>
    <col min="2828" max="2828" width="9.42578125" style="2" customWidth="1"/>
    <col min="2829" max="2829" width="10" style="2" customWidth="1"/>
    <col min="2830" max="2831" width="9.140625" style="2"/>
    <col min="2832" max="2832" width="10.7109375" style="2" customWidth="1"/>
    <col min="2833" max="2837" width="9.140625" style="2"/>
    <col min="2838" max="2838" width="9.42578125" style="2" customWidth="1"/>
    <col min="2839" max="3075" width="9.140625" style="2"/>
    <col min="3076" max="3076" width="16.7109375" style="2" customWidth="1"/>
    <col min="3077" max="3083" width="9.140625" style="2"/>
    <col min="3084" max="3084" width="9.42578125" style="2" customWidth="1"/>
    <col min="3085" max="3085" width="10" style="2" customWidth="1"/>
    <col min="3086" max="3087" width="9.140625" style="2"/>
    <col min="3088" max="3088" width="10.7109375" style="2" customWidth="1"/>
    <col min="3089" max="3093" width="9.140625" style="2"/>
    <col min="3094" max="3094" width="9.42578125" style="2" customWidth="1"/>
    <col min="3095" max="3331" width="9.140625" style="2"/>
    <col min="3332" max="3332" width="16.7109375" style="2" customWidth="1"/>
    <col min="3333" max="3339" width="9.140625" style="2"/>
    <col min="3340" max="3340" width="9.42578125" style="2" customWidth="1"/>
    <col min="3341" max="3341" width="10" style="2" customWidth="1"/>
    <col min="3342" max="3343" width="9.140625" style="2"/>
    <col min="3344" max="3344" width="10.7109375" style="2" customWidth="1"/>
    <col min="3345" max="3349" width="9.140625" style="2"/>
    <col min="3350" max="3350" width="9.42578125" style="2" customWidth="1"/>
    <col min="3351" max="3587" width="9.140625" style="2"/>
    <col min="3588" max="3588" width="16.7109375" style="2" customWidth="1"/>
    <col min="3589" max="3595" width="9.140625" style="2"/>
    <col min="3596" max="3596" width="9.42578125" style="2" customWidth="1"/>
    <col min="3597" max="3597" width="10" style="2" customWidth="1"/>
    <col min="3598" max="3599" width="9.140625" style="2"/>
    <col min="3600" max="3600" width="10.7109375" style="2" customWidth="1"/>
    <col min="3601" max="3605" width="9.140625" style="2"/>
    <col min="3606" max="3606" width="9.42578125" style="2" customWidth="1"/>
    <col min="3607" max="3843" width="9.140625" style="2"/>
    <col min="3844" max="3844" width="16.7109375" style="2" customWidth="1"/>
    <col min="3845" max="3851" width="9.140625" style="2"/>
    <col min="3852" max="3852" width="9.42578125" style="2" customWidth="1"/>
    <col min="3853" max="3853" width="10" style="2" customWidth="1"/>
    <col min="3854" max="3855" width="9.140625" style="2"/>
    <col min="3856" max="3856" width="10.7109375" style="2" customWidth="1"/>
    <col min="3857" max="3861" width="9.140625" style="2"/>
    <col min="3862" max="3862" width="9.42578125" style="2" customWidth="1"/>
    <col min="3863" max="4099" width="9.140625" style="2"/>
    <col min="4100" max="4100" width="16.7109375" style="2" customWidth="1"/>
    <col min="4101" max="4107" width="9.140625" style="2"/>
    <col min="4108" max="4108" width="9.42578125" style="2" customWidth="1"/>
    <col min="4109" max="4109" width="10" style="2" customWidth="1"/>
    <col min="4110" max="4111" width="9.140625" style="2"/>
    <col min="4112" max="4112" width="10.7109375" style="2" customWidth="1"/>
    <col min="4113" max="4117" width="9.140625" style="2"/>
    <col min="4118" max="4118" width="9.42578125" style="2" customWidth="1"/>
    <col min="4119" max="4355" width="9.140625" style="2"/>
    <col min="4356" max="4356" width="16.7109375" style="2" customWidth="1"/>
    <col min="4357" max="4363" width="9.140625" style="2"/>
    <col min="4364" max="4364" width="9.42578125" style="2" customWidth="1"/>
    <col min="4365" max="4365" width="10" style="2" customWidth="1"/>
    <col min="4366" max="4367" width="9.140625" style="2"/>
    <col min="4368" max="4368" width="10.7109375" style="2" customWidth="1"/>
    <col min="4369" max="4373" width="9.140625" style="2"/>
    <col min="4374" max="4374" width="9.42578125" style="2" customWidth="1"/>
    <col min="4375" max="4611" width="9.140625" style="2"/>
    <col min="4612" max="4612" width="16.7109375" style="2" customWidth="1"/>
    <col min="4613" max="4619" width="9.140625" style="2"/>
    <col min="4620" max="4620" width="9.42578125" style="2" customWidth="1"/>
    <col min="4621" max="4621" width="10" style="2" customWidth="1"/>
    <col min="4622" max="4623" width="9.140625" style="2"/>
    <col min="4624" max="4624" width="10.7109375" style="2" customWidth="1"/>
    <col min="4625" max="4629" width="9.140625" style="2"/>
    <col min="4630" max="4630" width="9.42578125" style="2" customWidth="1"/>
    <col min="4631" max="4867" width="9.140625" style="2"/>
    <col min="4868" max="4868" width="16.7109375" style="2" customWidth="1"/>
    <col min="4869" max="4875" width="9.140625" style="2"/>
    <col min="4876" max="4876" width="9.42578125" style="2" customWidth="1"/>
    <col min="4877" max="4877" width="10" style="2" customWidth="1"/>
    <col min="4878" max="4879" width="9.140625" style="2"/>
    <col min="4880" max="4880" width="10.7109375" style="2" customWidth="1"/>
    <col min="4881" max="4885" width="9.140625" style="2"/>
    <col min="4886" max="4886" width="9.42578125" style="2" customWidth="1"/>
    <col min="4887" max="5123" width="9.140625" style="2"/>
    <col min="5124" max="5124" width="16.7109375" style="2" customWidth="1"/>
    <col min="5125" max="5131" width="9.140625" style="2"/>
    <col min="5132" max="5132" width="9.42578125" style="2" customWidth="1"/>
    <col min="5133" max="5133" width="10" style="2" customWidth="1"/>
    <col min="5134" max="5135" width="9.140625" style="2"/>
    <col min="5136" max="5136" width="10.7109375" style="2" customWidth="1"/>
    <col min="5137" max="5141" width="9.140625" style="2"/>
    <col min="5142" max="5142" width="9.42578125" style="2" customWidth="1"/>
    <col min="5143" max="5379" width="9.140625" style="2"/>
    <col min="5380" max="5380" width="16.7109375" style="2" customWidth="1"/>
    <col min="5381" max="5387" width="9.140625" style="2"/>
    <col min="5388" max="5388" width="9.42578125" style="2" customWidth="1"/>
    <col min="5389" max="5389" width="10" style="2" customWidth="1"/>
    <col min="5390" max="5391" width="9.140625" style="2"/>
    <col min="5392" max="5392" width="10.7109375" style="2" customWidth="1"/>
    <col min="5393" max="5397" width="9.140625" style="2"/>
    <col min="5398" max="5398" width="9.42578125" style="2" customWidth="1"/>
    <col min="5399" max="5635" width="9.140625" style="2"/>
    <col min="5636" max="5636" width="16.7109375" style="2" customWidth="1"/>
    <col min="5637" max="5643" width="9.140625" style="2"/>
    <col min="5644" max="5644" width="9.42578125" style="2" customWidth="1"/>
    <col min="5645" max="5645" width="10" style="2" customWidth="1"/>
    <col min="5646" max="5647" width="9.140625" style="2"/>
    <col min="5648" max="5648" width="10.7109375" style="2" customWidth="1"/>
    <col min="5649" max="5653" width="9.140625" style="2"/>
    <col min="5654" max="5654" width="9.42578125" style="2" customWidth="1"/>
    <col min="5655" max="5891" width="9.140625" style="2"/>
    <col min="5892" max="5892" width="16.7109375" style="2" customWidth="1"/>
    <col min="5893" max="5899" width="9.140625" style="2"/>
    <col min="5900" max="5900" width="9.42578125" style="2" customWidth="1"/>
    <col min="5901" max="5901" width="10" style="2" customWidth="1"/>
    <col min="5902" max="5903" width="9.140625" style="2"/>
    <col min="5904" max="5904" width="10.7109375" style="2" customWidth="1"/>
    <col min="5905" max="5909" width="9.140625" style="2"/>
    <col min="5910" max="5910" width="9.42578125" style="2" customWidth="1"/>
    <col min="5911" max="6147" width="9.140625" style="2"/>
    <col min="6148" max="6148" width="16.7109375" style="2" customWidth="1"/>
    <col min="6149" max="6155" width="9.140625" style="2"/>
    <col min="6156" max="6156" width="9.42578125" style="2" customWidth="1"/>
    <col min="6157" max="6157" width="10" style="2" customWidth="1"/>
    <col min="6158" max="6159" width="9.140625" style="2"/>
    <col min="6160" max="6160" width="10.7109375" style="2" customWidth="1"/>
    <col min="6161" max="6165" width="9.140625" style="2"/>
    <col min="6166" max="6166" width="9.42578125" style="2" customWidth="1"/>
    <col min="6167" max="6403" width="9.140625" style="2"/>
    <col min="6404" max="6404" width="16.7109375" style="2" customWidth="1"/>
    <col min="6405" max="6411" width="9.140625" style="2"/>
    <col min="6412" max="6412" width="9.42578125" style="2" customWidth="1"/>
    <col min="6413" max="6413" width="10" style="2" customWidth="1"/>
    <col min="6414" max="6415" width="9.140625" style="2"/>
    <col min="6416" max="6416" width="10.7109375" style="2" customWidth="1"/>
    <col min="6417" max="6421" width="9.140625" style="2"/>
    <col min="6422" max="6422" width="9.42578125" style="2" customWidth="1"/>
    <col min="6423" max="6659" width="9.140625" style="2"/>
    <col min="6660" max="6660" width="16.7109375" style="2" customWidth="1"/>
    <col min="6661" max="6667" width="9.140625" style="2"/>
    <col min="6668" max="6668" width="9.42578125" style="2" customWidth="1"/>
    <col min="6669" max="6669" width="10" style="2" customWidth="1"/>
    <col min="6670" max="6671" width="9.140625" style="2"/>
    <col min="6672" max="6672" width="10.7109375" style="2" customWidth="1"/>
    <col min="6673" max="6677" width="9.140625" style="2"/>
    <col min="6678" max="6678" width="9.42578125" style="2" customWidth="1"/>
    <col min="6679" max="6915" width="9.140625" style="2"/>
    <col min="6916" max="6916" width="16.7109375" style="2" customWidth="1"/>
    <col min="6917" max="6923" width="9.140625" style="2"/>
    <col min="6924" max="6924" width="9.42578125" style="2" customWidth="1"/>
    <col min="6925" max="6925" width="10" style="2" customWidth="1"/>
    <col min="6926" max="6927" width="9.140625" style="2"/>
    <col min="6928" max="6928" width="10.7109375" style="2" customWidth="1"/>
    <col min="6929" max="6933" width="9.140625" style="2"/>
    <col min="6934" max="6934" width="9.42578125" style="2" customWidth="1"/>
    <col min="6935" max="7171" width="9.140625" style="2"/>
    <col min="7172" max="7172" width="16.7109375" style="2" customWidth="1"/>
    <col min="7173" max="7179" width="9.140625" style="2"/>
    <col min="7180" max="7180" width="9.42578125" style="2" customWidth="1"/>
    <col min="7181" max="7181" width="10" style="2" customWidth="1"/>
    <col min="7182" max="7183" width="9.140625" style="2"/>
    <col min="7184" max="7184" width="10.7109375" style="2" customWidth="1"/>
    <col min="7185" max="7189" width="9.140625" style="2"/>
    <col min="7190" max="7190" width="9.42578125" style="2" customWidth="1"/>
    <col min="7191" max="7427" width="9.140625" style="2"/>
    <col min="7428" max="7428" width="16.7109375" style="2" customWidth="1"/>
    <col min="7429" max="7435" width="9.140625" style="2"/>
    <col min="7436" max="7436" width="9.42578125" style="2" customWidth="1"/>
    <col min="7437" max="7437" width="10" style="2" customWidth="1"/>
    <col min="7438" max="7439" width="9.140625" style="2"/>
    <col min="7440" max="7440" width="10.7109375" style="2" customWidth="1"/>
    <col min="7441" max="7445" width="9.140625" style="2"/>
    <col min="7446" max="7446" width="9.42578125" style="2" customWidth="1"/>
    <col min="7447" max="7683" width="9.140625" style="2"/>
    <col min="7684" max="7684" width="16.7109375" style="2" customWidth="1"/>
    <col min="7685" max="7691" width="9.140625" style="2"/>
    <col min="7692" max="7692" width="9.42578125" style="2" customWidth="1"/>
    <col min="7693" max="7693" width="10" style="2" customWidth="1"/>
    <col min="7694" max="7695" width="9.140625" style="2"/>
    <col min="7696" max="7696" width="10.7109375" style="2" customWidth="1"/>
    <col min="7697" max="7701" width="9.140625" style="2"/>
    <col min="7702" max="7702" width="9.42578125" style="2" customWidth="1"/>
    <col min="7703" max="7939" width="9.140625" style="2"/>
    <col min="7940" max="7940" width="16.7109375" style="2" customWidth="1"/>
    <col min="7941" max="7947" width="9.140625" style="2"/>
    <col min="7948" max="7948" width="9.42578125" style="2" customWidth="1"/>
    <col min="7949" max="7949" width="10" style="2" customWidth="1"/>
    <col min="7950" max="7951" width="9.140625" style="2"/>
    <col min="7952" max="7952" width="10.7109375" style="2" customWidth="1"/>
    <col min="7953" max="7957" width="9.140625" style="2"/>
    <col min="7958" max="7958" width="9.42578125" style="2" customWidth="1"/>
    <col min="7959" max="8195" width="9.140625" style="2"/>
    <col min="8196" max="8196" width="16.7109375" style="2" customWidth="1"/>
    <col min="8197" max="8203" width="9.140625" style="2"/>
    <col min="8204" max="8204" width="9.42578125" style="2" customWidth="1"/>
    <col min="8205" max="8205" width="10" style="2" customWidth="1"/>
    <col min="8206" max="8207" width="9.140625" style="2"/>
    <col min="8208" max="8208" width="10.7109375" style="2" customWidth="1"/>
    <col min="8209" max="8213" width="9.140625" style="2"/>
    <col min="8214" max="8214" width="9.42578125" style="2" customWidth="1"/>
    <col min="8215" max="8451" width="9.140625" style="2"/>
    <col min="8452" max="8452" width="16.7109375" style="2" customWidth="1"/>
    <col min="8453" max="8459" width="9.140625" style="2"/>
    <col min="8460" max="8460" width="9.42578125" style="2" customWidth="1"/>
    <col min="8461" max="8461" width="10" style="2" customWidth="1"/>
    <col min="8462" max="8463" width="9.140625" style="2"/>
    <col min="8464" max="8464" width="10.7109375" style="2" customWidth="1"/>
    <col min="8465" max="8469" width="9.140625" style="2"/>
    <col min="8470" max="8470" width="9.42578125" style="2" customWidth="1"/>
    <col min="8471" max="8707" width="9.140625" style="2"/>
    <col min="8708" max="8708" width="16.7109375" style="2" customWidth="1"/>
    <col min="8709" max="8715" width="9.140625" style="2"/>
    <col min="8716" max="8716" width="9.42578125" style="2" customWidth="1"/>
    <col min="8717" max="8717" width="10" style="2" customWidth="1"/>
    <col min="8718" max="8719" width="9.140625" style="2"/>
    <col min="8720" max="8720" width="10.7109375" style="2" customWidth="1"/>
    <col min="8721" max="8725" width="9.140625" style="2"/>
    <col min="8726" max="8726" width="9.42578125" style="2" customWidth="1"/>
    <col min="8727" max="8963" width="9.140625" style="2"/>
    <col min="8964" max="8964" width="16.7109375" style="2" customWidth="1"/>
    <col min="8965" max="8971" width="9.140625" style="2"/>
    <col min="8972" max="8972" width="9.42578125" style="2" customWidth="1"/>
    <col min="8973" max="8973" width="10" style="2" customWidth="1"/>
    <col min="8974" max="8975" width="9.140625" style="2"/>
    <col min="8976" max="8976" width="10.7109375" style="2" customWidth="1"/>
    <col min="8977" max="8981" width="9.140625" style="2"/>
    <col min="8982" max="8982" width="9.42578125" style="2" customWidth="1"/>
    <col min="8983" max="9219" width="9.140625" style="2"/>
    <col min="9220" max="9220" width="16.7109375" style="2" customWidth="1"/>
    <col min="9221" max="9227" width="9.140625" style="2"/>
    <col min="9228" max="9228" width="9.42578125" style="2" customWidth="1"/>
    <col min="9229" max="9229" width="10" style="2" customWidth="1"/>
    <col min="9230" max="9231" width="9.140625" style="2"/>
    <col min="9232" max="9232" width="10.7109375" style="2" customWidth="1"/>
    <col min="9233" max="9237" width="9.140625" style="2"/>
    <col min="9238" max="9238" width="9.42578125" style="2" customWidth="1"/>
    <col min="9239" max="9475" width="9.140625" style="2"/>
    <col min="9476" max="9476" width="16.7109375" style="2" customWidth="1"/>
    <col min="9477" max="9483" width="9.140625" style="2"/>
    <col min="9484" max="9484" width="9.42578125" style="2" customWidth="1"/>
    <col min="9485" max="9485" width="10" style="2" customWidth="1"/>
    <col min="9486" max="9487" width="9.140625" style="2"/>
    <col min="9488" max="9488" width="10.7109375" style="2" customWidth="1"/>
    <col min="9489" max="9493" width="9.140625" style="2"/>
    <col min="9494" max="9494" width="9.42578125" style="2" customWidth="1"/>
    <col min="9495" max="9731" width="9.140625" style="2"/>
    <col min="9732" max="9732" width="16.7109375" style="2" customWidth="1"/>
    <col min="9733" max="9739" width="9.140625" style="2"/>
    <col min="9740" max="9740" width="9.42578125" style="2" customWidth="1"/>
    <col min="9741" max="9741" width="10" style="2" customWidth="1"/>
    <col min="9742" max="9743" width="9.140625" style="2"/>
    <col min="9744" max="9744" width="10.7109375" style="2" customWidth="1"/>
    <col min="9745" max="9749" width="9.140625" style="2"/>
    <col min="9750" max="9750" width="9.42578125" style="2" customWidth="1"/>
    <col min="9751" max="9987" width="9.140625" style="2"/>
    <col min="9988" max="9988" width="16.7109375" style="2" customWidth="1"/>
    <col min="9989" max="9995" width="9.140625" style="2"/>
    <col min="9996" max="9996" width="9.42578125" style="2" customWidth="1"/>
    <col min="9997" max="9997" width="10" style="2" customWidth="1"/>
    <col min="9998" max="9999" width="9.140625" style="2"/>
    <col min="10000" max="10000" width="10.7109375" style="2" customWidth="1"/>
    <col min="10001" max="10005" width="9.140625" style="2"/>
    <col min="10006" max="10006" width="9.42578125" style="2" customWidth="1"/>
    <col min="10007" max="10243" width="9.140625" style="2"/>
    <col min="10244" max="10244" width="16.7109375" style="2" customWidth="1"/>
    <col min="10245" max="10251" width="9.140625" style="2"/>
    <col min="10252" max="10252" width="9.42578125" style="2" customWidth="1"/>
    <col min="10253" max="10253" width="10" style="2" customWidth="1"/>
    <col min="10254" max="10255" width="9.140625" style="2"/>
    <col min="10256" max="10256" width="10.7109375" style="2" customWidth="1"/>
    <col min="10257" max="10261" width="9.140625" style="2"/>
    <col min="10262" max="10262" width="9.42578125" style="2" customWidth="1"/>
    <col min="10263" max="10499" width="9.140625" style="2"/>
    <col min="10500" max="10500" width="16.7109375" style="2" customWidth="1"/>
    <col min="10501" max="10507" width="9.140625" style="2"/>
    <col min="10508" max="10508" width="9.42578125" style="2" customWidth="1"/>
    <col min="10509" max="10509" width="10" style="2" customWidth="1"/>
    <col min="10510" max="10511" width="9.140625" style="2"/>
    <col min="10512" max="10512" width="10.7109375" style="2" customWidth="1"/>
    <col min="10513" max="10517" width="9.140625" style="2"/>
    <col min="10518" max="10518" width="9.42578125" style="2" customWidth="1"/>
    <col min="10519" max="10755" width="9.140625" style="2"/>
    <col min="10756" max="10756" width="16.7109375" style="2" customWidth="1"/>
    <col min="10757" max="10763" width="9.140625" style="2"/>
    <col min="10764" max="10764" width="9.42578125" style="2" customWidth="1"/>
    <col min="10765" max="10765" width="10" style="2" customWidth="1"/>
    <col min="10766" max="10767" width="9.140625" style="2"/>
    <col min="10768" max="10768" width="10.7109375" style="2" customWidth="1"/>
    <col min="10769" max="10773" width="9.140625" style="2"/>
    <col min="10774" max="10774" width="9.42578125" style="2" customWidth="1"/>
    <col min="10775" max="11011" width="9.140625" style="2"/>
    <col min="11012" max="11012" width="16.7109375" style="2" customWidth="1"/>
    <col min="11013" max="11019" width="9.140625" style="2"/>
    <col min="11020" max="11020" width="9.42578125" style="2" customWidth="1"/>
    <col min="11021" max="11021" width="10" style="2" customWidth="1"/>
    <col min="11022" max="11023" width="9.140625" style="2"/>
    <col min="11024" max="11024" width="10.7109375" style="2" customWidth="1"/>
    <col min="11025" max="11029" width="9.140625" style="2"/>
    <col min="11030" max="11030" width="9.42578125" style="2" customWidth="1"/>
    <col min="11031" max="11267" width="9.140625" style="2"/>
    <col min="11268" max="11268" width="16.7109375" style="2" customWidth="1"/>
    <col min="11269" max="11275" width="9.140625" style="2"/>
    <col min="11276" max="11276" width="9.42578125" style="2" customWidth="1"/>
    <col min="11277" max="11277" width="10" style="2" customWidth="1"/>
    <col min="11278" max="11279" width="9.140625" style="2"/>
    <col min="11280" max="11280" width="10.7109375" style="2" customWidth="1"/>
    <col min="11281" max="11285" width="9.140625" style="2"/>
    <col min="11286" max="11286" width="9.42578125" style="2" customWidth="1"/>
    <col min="11287" max="11523" width="9.140625" style="2"/>
    <col min="11524" max="11524" width="16.7109375" style="2" customWidth="1"/>
    <col min="11525" max="11531" width="9.140625" style="2"/>
    <col min="11532" max="11532" width="9.42578125" style="2" customWidth="1"/>
    <col min="11533" max="11533" width="10" style="2" customWidth="1"/>
    <col min="11534" max="11535" width="9.140625" style="2"/>
    <col min="11536" max="11536" width="10.7109375" style="2" customWidth="1"/>
    <col min="11537" max="11541" width="9.140625" style="2"/>
    <col min="11542" max="11542" width="9.42578125" style="2" customWidth="1"/>
    <col min="11543" max="11779" width="9.140625" style="2"/>
    <col min="11780" max="11780" width="16.7109375" style="2" customWidth="1"/>
    <col min="11781" max="11787" width="9.140625" style="2"/>
    <col min="11788" max="11788" width="9.42578125" style="2" customWidth="1"/>
    <col min="11789" max="11789" width="10" style="2" customWidth="1"/>
    <col min="11790" max="11791" width="9.140625" style="2"/>
    <col min="11792" max="11792" width="10.7109375" style="2" customWidth="1"/>
    <col min="11793" max="11797" width="9.140625" style="2"/>
    <col min="11798" max="11798" width="9.42578125" style="2" customWidth="1"/>
    <col min="11799" max="12035" width="9.140625" style="2"/>
    <col min="12036" max="12036" width="16.7109375" style="2" customWidth="1"/>
    <col min="12037" max="12043" width="9.140625" style="2"/>
    <col min="12044" max="12044" width="9.42578125" style="2" customWidth="1"/>
    <col min="12045" max="12045" width="10" style="2" customWidth="1"/>
    <col min="12046" max="12047" width="9.140625" style="2"/>
    <col min="12048" max="12048" width="10.7109375" style="2" customWidth="1"/>
    <col min="12049" max="12053" width="9.140625" style="2"/>
    <col min="12054" max="12054" width="9.42578125" style="2" customWidth="1"/>
    <col min="12055" max="12291" width="9.140625" style="2"/>
    <col min="12292" max="12292" width="16.7109375" style="2" customWidth="1"/>
    <col min="12293" max="12299" width="9.140625" style="2"/>
    <col min="12300" max="12300" width="9.42578125" style="2" customWidth="1"/>
    <col min="12301" max="12301" width="10" style="2" customWidth="1"/>
    <col min="12302" max="12303" width="9.140625" style="2"/>
    <col min="12304" max="12304" width="10.7109375" style="2" customWidth="1"/>
    <col min="12305" max="12309" width="9.140625" style="2"/>
    <col min="12310" max="12310" width="9.42578125" style="2" customWidth="1"/>
    <col min="12311" max="12547" width="9.140625" style="2"/>
    <col min="12548" max="12548" width="16.7109375" style="2" customWidth="1"/>
    <col min="12549" max="12555" width="9.140625" style="2"/>
    <col min="12556" max="12556" width="9.42578125" style="2" customWidth="1"/>
    <col min="12557" max="12557" width="10" style="2" customWidth="1"/>
    <col min="12558" max="12559" width="9.140625" style="2"/>
    <col min="12560" max="12560" width="10.7109375" style="2" customWidth="1"/>
    <col min="12561" max="12565" width="9.140625" style="2"/>
    <col min="12566" max="12566" width="9.42578125" style="2" customWidth="1"/>
    <col min="12567" max="12803" width="9.140625" style="2"/>
    <col min="12804" max="12804" width="16.7109375" style="2" customWidth="1"/>
    <col min="12805" max="12811" width="9.140625" style="2"/>
    <col min="12812" max="12812" width="9.42578125" style="2" customWidth="1"/>
    <col min="12813" max="12813" width="10" style="2" customWidth="1"/>
    <col min="12814" max="12815" width="9.140625" style="2"/>
    <col min="12816" max="12816" width="10.7109375" style="2" customWidth="1"/>
    <col min="12817" max="12821" width="9.140625" style="2"/>
    <col min="12822" max="12822" width="9.42578125" style="2" customWidth="1"/>
    <col min="12823" max="13059" width="9.140625" style="2"/>
    <col min="13060" max="13060" width="16.7109375" style="2" customWidth="1"/>
    <col min="13061" max="13067" width="9.140625" style="2"/>
    <col min="13068" max="13068" width="9.42578125" style="2" customWidth="1"/>
    <col min="13069" max="13069" width="10" style="2" customWidth="1"/>
    <col min="13070" max="13071" width="9.140625" style="2"/>
    <col min="13072" max="13072" width="10.7109375" style="2" customWidth="1"/>
    <col min="13073" max="13077" width="9.140625" style="2"/>
    <col min="13078" max="13078" width="9.42578125" style="2" customWidth="1"/>
    <col min="13079" max="13315" width="9.140625" style="2"/>
    <col min="13316" max="13316" width="16.7109375" style="2" customWidth="1"/>
    <col min="13317" max="13323" width="9.140625" style="2"/>
    <col min="13324" max="13324" width="9.42578125" style="2" customWidth="1"/>
    <col min="13325" max="13325" width="10" style="2" customWidth="1"/>
    <col min="13326" max="13327" width="9.140625" style="2"/>
    <col min="13328" max="13328" width="10.7109375" style="2" customWidth="1"/>
    <col min="13329" max="13333" width="9.140625" style="2"/>
    <col min="13334" max="13334" width="9.42578125" style="2" customWidth="1"/>
    <col min="13335" max="13571" width="9.140625" style="2"/>
    <col min="13572" max="13572" width="16.7109375" style="2" customWidth="1"/>
    <col min="13573" max="13579" width="9.140625" style="2"/>
    <col min="13580" max="13580" width="9.42578125" style="2" customWidth="1"/>
    <col min="13581" max="13581" width="10" style="2" customWidth="1"/>
    <col min="13582" max="13583" width="9.140625" style="2"/>
    <col min="13584" max="13584" width="10.7109375" style="2" customWidth="1"/>
    <col min="13585" max="13589" width="9.140625" style="2"/>
    <col min="13590" max="13590" width="9.42578125" style="2" customWidth="1"/>
    <col min="13591" max="13827" width="9.140625" style="2"/>
    <col min="13828" max="13828" width="16.7109375" style="2" customWidth="1"/>
    <col min="13829" max="13835" width="9.140625" style="2"/>
    <col min="13836" max="13836" width="9.42578125" style="2" customWidth="1"/>
    <col min="13837" max="13837" width="10" style="2" customWidth="1"/>
    <col min="13838" max="13839" width="9.140625" style="2"/>
    <col min="13840" max="13840" width="10.7109375" style="2" customWidth="1"/>
    <col min="13841" max="13845" width="9.140625" style="2"/>
    <col min="13846" max="13846" width="9.42578125" style="2" customWidth="1"/>
    <col min="13847" max="14083" width="9.140625" style="2"/>
    <col min="14084" max="14084" width="16.7109375" style="2" customWidth="1"/>
    <col min="14085" max="14091" width="9.140625" style="2"/>
    <col min="14092" max="14092" width="9.42578125" style="2" customWidth="1"/>
    <col min="14093" max="14093" width="10" style="2" customWidth="1"/>
    <col min="14094" max="14095" width="9.140625" style="2"/>
    <col min="14096" max="14096" width="10.7109375" style="2" customWidth="1"/>
    <col min="14097" max="14101" width="9.140625" style="2"/>
    <col min="14102" max="14102" width="9.42578125" style="2" customWidth="1"/>
    <col min="14103" max="14339" width="9.140625" style="2"/>
    <col min="14340" max="14340" width="16.7109375" style="2" customWidth="1"/>
    <col min="14341" max="14347" width="9.140625" style="2"/>
    <col min="14348" max="14348" width="9.42578125" style="2" customWidth="1"/>
    <col min="14349" max="14349" width="10" style="2" customWidth="1"/>
    <col min="14350" max="14351" width="9.140625" style="2"/>
    <col min="14352" max="14352" width="10.7109375" style="2" customWidth="1"/>
    <col min="14353" max="14357" width="9.140625" style="2"/>
    <col min="14358" max="14358" width="9.42578125" style="2" customWidth="1"/>
    <col min="14359" max="14595" width="9.140625" style="2"/>
    <col min="14596" max="14596" width="16.7109375" style="2" customWidth="1"/>
    <col min="14597" max="14603" width="9.140625" style="2"/>
    <col min="14604" max="14604" width="9.42578125" style="2" customWidth="1"/>
    <col min="14605" max="14605" width="10" style="2" customWidth="1"/>
    <col min="14606" max="14607" width="9.140625" style="2"/>
    <col min="14608" max="14608" width="10.7109375" style="2" customWidth="1"/>
    <col min="14609" max="14613" width="9.140625" style="2"/>
    <col min="14614" max="14614" width="9.42578125" style="2" customWidth="1"/>
    <col min="14615" max="14851" width="9.140625" style="2"/>
    <col min="14852" max="14852" width="16.7109375" style="2" customWidth="1"/>
    <col min="14853" max="14859" width="9.140625" style="2"/>
    <col min="14860" max="14860" width="9.42578125" style="2" customWidth="1"/>
    <col min="14861" max="14861" width="10" style="2" customWidth="1"/>
    <col min="14862" max="14863" width="9.140625" style="2"/>
    <col min="14864" max="14864" width="10.7109375" style="2" customWidth="1"/>
    <col min="14865" max="14869" width="9.140625" style="2"/>
    <col min="14870" max="14870" width="9.42578125" style="2" customWidth="1"/>
    <col min="14871" max="15107" width="9.140625" style="2"/>
    <col min="15108" max="15108" width="16.7109375" style="2" customWidth="1"/>
    <col min="15109" max="15115" width="9.140625" style="2"/>
    <col min="15116" max="15116" width="9.42578125" style="2" customWidth="1"/>
    <col min="15117" max="15117" width="10" style="2" customWidth="1"/>
    <col min="15118" max="15119" width="9.140625" style="2"/>
    <col min="15120" max="15120" width="10.7109375" style="2" customWidth="1"/>
    <col min="15121" max="15125" width="9.140625" style="2"/>
    <col min="15126" max="15126" width="9.42578125" style="2" customWidth="1"/>
    <col min="15127" max="15363" width="9.140625" style="2"/>
    <col min="15364" max="15364" width="16.7109375" style="2" customWidth="1"/>
    <col min="15365" max="15371" width="9.140625" style="2"/>
    <col min="15372" max="15372" width="9.42578125" style="2" customWidth="1"/>
    <col min="15373" max="15373" width="10" style="2" customWidth="1"/>
    <col min="15374" max="15375" width="9.140625" style="2"/>
    <col min="15376" max="15376" width="10.7109375" style="2" customWidth="1"/>
    <col min="15377" max="15381" width="9.140625" style="2"/>
    <col min="15382" max="15382" width="9.42578125" style="2" customWidth="1"/>
    <col min="15383" max="15619" width="9.140625" style="2"/>
    <col min="15620" max="15620" width="16.7109375" style="2" customWidth="1"/>
    <col min="15621" max="15627" width="9.140625" style="2"/>
    <col min="15628" max="15628" width="9.42578125" style="2" customWidth="1"/>
    <col min="15629" max="15629" width="10" style="2" customWidth="1"/>
    <col min="15630" max="15631" width="9.140625" style="2"/>
    <col min="15632" max="15632" width="10.7109375" style="2" customWidth="1"/>
    <col min="15633" max="15637" width="9.140625" style="2"/>
    <col min="15638" max="15638" width="9.42578125" style="2" customWidth="1"/>
    <col min="15639" max="15875" width="9.140625" style="2"/>
    <col min="15876" max="15876" width="16.7109375" style="2" customWidth="1"/>
    <col min="15877" max="15883" width="9.140625" style="2"/>
    <col min="15884" max="15884" width="9.42578125" style="2" customWidth="1"/>
    <col min="15885" max="15885" width="10" style="2" customWidth="1"/>
    <col min="15886" max="15887" width="9.140625" style="2"/>
    <col min="15888" max="15888" width="10.7109375" style="2" customWidth="1"/>
    <col min="15889" max="15893" width="9.140625" style="2"/>
    <col min="15894" max="15894" width="9.42578125" style="2" customWidth="1"/>
    <col min="15895" max="16131" width="9.140625" style="2"/>
    <col min="16132" max="16132" width="16.7109375" style="2" customWidth="1"/>
    <col min="16133" max="16139" width="9.140625" style="2"/>
    <col min="16140" max="16140" width="9.42578125" style="2" customWidth="1"/>
    <col min="16141" max="16141" width="10" style="2" customWidth="1"/>
    <col min="16142" max="16143" width="9.140625" style="2"/>
    <col min="16144" max="16144" width="10.7109375" style="2" customWidth="1"/>
    <col min="16145" max="16149" width="9.140625" style="2"/>
    <col min="16150" max="16150" width="9.42578125" style="2" customWidth="1"/>
    <col min="16151" max="16384" width="9.140625" style="2"/>
  </cols>
  <sheetData>
    <row r="1" spans="1:24" x14ac:dyDescent="0.25">
      <c r="A1" s="1" t="s">
        <v>0</v>
      </c>
      <c r="W1" s="67"/>
      <c r="X1" s="67"/>
    </row>
    <row r="2" spans="1:24" x14ac:dyDescent="0.25">
      <c r="A2" s="1" t="s">
        <v>1</v>
      </c>
      <c r="X2" s="67"/>
    </row>
    <row r="3" spans="1:24" x14ac:dyDescent="0.25">
      <c r="A3" s="1" t="s">
        <v>2</v>
      </c>
      <c r="Q3" s="67"/>
      <c r="R3" s="67"/>
      <c r="S3" s="67"/>
      <c r="T3" s="150"/>
      <c r="U3" s="150"/>
      <c r="V3" s="150"/>
      <c r="W3" s="164"/>
      <c r="X3" s="67"/>
    </row>
    <row r="4" spans="1:24" ht="15" customHeight="1" thickBot="1" x14ac:dyDescent="0.3">
      <c r="Q4" s="67"/>
      <c r="R4" s="121"/>
      <c r="S4" s="121"/>
      <c r="T4" s="147"/>
      <c r="U4" s="121"/>
      <c r="V4" s="121"/>
      <c r="W4" s="67"/>
      <c r="X4" s="67"/>
    </row>
    <row r="5" spans="1:24" ht="15" customHeight="1" x14ac:dyDescent="0.25">
      <c r="A5" s="1" t="s">
        <v>3</v>
      </c>
      <c r="C5" s="3" t="s">
        <v>232</v>
      </c>
      <c r="E5" s="1" t="s">
        <v>5</v>
      </c>
      <c r="G5" s="3" t="s">
        <v>233</v>
      </c>
      <c r="I5" s="1" t="s">
        <v>6</v>
      </c>
      <c r="K5" s="3">
        <v>9</v>
      </c>
      <c r="M5" s="241" t="s">
        <v>170</v>
      </c>
      <c r="N5" s="242"/>
      <c r="O5" s="242"/>
      <c r="P5" s="243"/>
      <c r="Q5" s="67"/>
      <c r="R5" s="151" t="s">
        <v>221</v>
      </c>
      <c r="S5" s="151"/>
      <c r="T5" s="151"/>
      <c r="U5" s="151"/>
      <c r="V5" s="151"/>
      <c r="W5" s="67"/>
      <c r="X5" s="67"/>
    </row>
    <row r="6" spans="1:24" ht="15" customHeight="1" thickBot="1" x14ac:dyDescent="0.3">
      <c r="M6" s="196" t="s">
        <v>169</v>
      </c>
      <c r="N6" s="197"/>
      <c r="O6" s="197" t="s">
        <v>171</v>
      </c>
      <c r="P6" s="198"/>
      <c r="Q6" s="67"/>
      <c r="R6" s="151"/>
      <c r="S6" s="151"/>
      <c r="T6" s="151"/>
      <c r="U6" s="151"/>
      <c r="V6" s="151"/>
      <c r="W6" s="67"/>
      <c r="X6" s="67"/>
    </row>
    <row r="7" spans="1:24" ht="14.25" customHeight="1" thickBot="1" x14ac:dyDescent="0.3">
      <c r="A7" s="1" t="s">
        <v>7</v>
      </c>
      <c r="C7" s="3">
        <v>3</v>
      </c>
      <c r="D7" s="268" t="s">
        <v>8</v>
      </c>
      <c r="E7" s="268"/>
      <c r="F7" s="268"/>
      <c r="G7" s="268"/>
      <c r="H7" s="268"/>
      <c r="I7" s="268"/>
      <c r="J7" s="268"/>
      <c r="K7" s="268"/>
      <c r="M7" s="244" t="s">
        <v>168</v>
      </c>
      <c r="N7" s="245"/>
      <c r="O7" s="246" t="s">
        <v>162</v>
      </c>
      <c r="P7" s="247"/>
      <c r="Q7" s="67"/>
      <c r="R7" s="151"/>
      <c r="S7" s="151"/>
      <c r="T7" s="151"/>
      <c r="U7" s="151"/>
      <c r="V7" s="151"/>
      <c r="W7" s="67"/>
      <c r="X7" s="67"/>
    </row>
    <row r="8" spans="1:24" ht="15" customHeight="1" x14ac:dyDescent="0.25">
      <c r="A8" s="1"/>
      <c r="C8" s="4"/>
      <c r="D8" s="5"/>
      <c r="E8" s="5"/>
      <c r="F8" s="5"/>
      <c r="G8" s="5"/>
      <c r="H8" s="5"/>
      <c r="I8" s="5"/>
      <c r="J8" s="5"/>
      <c r="K8" s="5"/>
      <c r="Q8" s="67"/>
      <c r="R8" s="151"/>
      <c r="S8" s="151"/>
      <c r="T8" s="151"/>
      <c r="U8" s="151"/>
      <c r="V8" s="151"/>
      <c r="W8" s="67"/>
      <c r="X8" s="67"/>
    </row>
    <row r="9" spans="1:24" ht="15" customHeight="1" thickBot="1" x14ac:dyDescent="0.3">
      <c r="A9" s="1"/>
      <c r="C9" s="5"/>
      <c r="D9" s="5"/>
      <c r="E9" s="5"/>
      <c r="F9" s="5"/>
      <c r="G9" s="5"/>
      <c r="H9" s="5"/>
      <c r="I9" s="5"/>
      <c r="J9" s="5"/>
      <c r="K9" s="5"/>
      <c r="Q9" s="67"/>
      <c r="R9" s="287" t="s">
        <v>222</v>
      </c>
      <c r="S9" s="287"/>
      <c r="T9" s="287"/>
      <c r="U9" s="287"/>
      <c r="V9" s="287"/>
      <c r="W9" s="287"/>
      <c r="X9" s="67"/>
    </row>
    <row r="10" spans="1:24" ht="15" customHeight="1" x14ac:dyDescent="0.25">
      <c r="A10" s="41"/>
      <c r="B10" s="42"/>
      <c r="C10" s="43"/>
      <c r="D10" s="43"/>
      <c r="E10" s="62"/>
      <c r="F10" s="5"/>
      <c r="G10" s="49"/>
      <c r="H10" s="50"/>
      <c r="I10" s="51"/>
      <c r="J10" s="51"/>
      <c r="K10" s="59"/>
      <c r="M10" s="269" t="s">
        <v>9</v>
      </c>
      <c r="N10" s="270"/>
      <c r="O10" s="270"/>
      <c r="P10" s="56"/>
      <c r="Q10" s="153"/>
      <c r="R10" s="261" t="s">
        <v>183</v>
      </c>
      <c r="S10" s="261"/>
      <c r="T10" s="261"/>
      <c r="U10" s="261"/>
      <c r="V10" s="154" t="s">
        <v>223</v>
      </c>
      <c r="W10" s="165" t="s">
        <v>224</v>
      </c>
      <c r="X10" s="67"/>
    </row>
    <row r="11" spans="1:24" x14ac:dyDescent="0.25">
      <c r="A11" s="44" t="s">
        <v>10</v>
      </c>
      <c r="B11" s="6"/>
      <c r="C11" s="7"/>
      <c r="D11" s="7"/>
      <c r="E11" s="63">
        <f>U30+U42+U66+U95+U111</f>
        <v>11</v>
      </c>
      <c r="F11" s="5"/>
      <c r="G11" s="52" t="s">
        <v>11</v>
      </c>
      <c r="H11" s="8"/>
      <c r="I11" s="9"/>
      <c r="J11" s="9"/>
      <c r="K11" s="60">
        <f>U32+U44+I66+I95+I111</f>
        <v>44</v>
      </c>
      <c r="M11" s="271"/>
      <c r="N11" s="272"/>
      <c r="O11" s="272"/>
      <c r="P11" s="57">
        <f>E11+K11</f>
        <v>55</v>
      </c>
      <c r="Q11" s="155"/>
      <c r="R11" s="156" t="s">
        <v>225</v>
      </c>
      <c r="S11" s="101"/>
      <c r="T11" s="146"/>
      <c r="U11" s="148"/>
      <c r="V11" s="157"/>
      <c r="W11" s="10"/>
      <c r="X11" s="67"/>
    </row>
    <row r="12" spans="1:24" ht="15.75" thickBot="1" x14ac:dyDescent="0.3">
      <c r="A12" s="45"/>
      <c r="B12" s="46"/>
      <c r="C12" s="47"/>
      <c r="D12" s="47"/>
      <c r="E12" s="64"/>
      <c r="F12" s="5"/>
      <c r="G12" s="53"/>
      <c r="H12" s="54"/>
      <c r="I12" s="55"/>
      <c r="J12" s="55"/>
      <c r="K12" s="61"/>
      <c r="M12" s="273"/>
      <c r="N12" s="274"/>
      <c r="O12" s="274"/>
      <c r="P12" s="58"/>
      <c r="Q12" s="67"/>
      <c r="R12" s="158" t="s">
        <v>226</v>
      </c>
      <c r="S12" s="10"/>
      <c r="T12" s="10"/>
      <c r="U12" s="10"/>
      <c r="V12" s="101"/>
      <c r="W12" s="101"/>
      <c r="X12" s="67"/>
    </row>
    <row r="13" spans="1:24" ht="15" customHeight="1" x14ac:dyDescent="0.25">
      <c r="A13" s="1"/>
      <c r="C13" s="5"/>
      <c r="D13" s="11" t="s">
        <v>12</v>
      </c>
      <c r="E13" s="40">
        <f>E11*100/P11</f>
        <v>20</v>
      </c>
      <c r="F13" s="5"/>
      <c r="G13" s="5"/>
      <c r="H13" s="5"/>
      <c r="I13" s="5"/>
      <c r="J13" s="11" t="s">
        <v>12</v>
      </c>
      <c r="K13" s="48">
        <f>K11*100/P11</f>
        <v>80</v>
      </c>
      <c r="Q13" s="67"/>
      <c r="R13" s="159" t="s">
        <v>227</v>
      </c>
      <c r="S13" s="101"/>
      <c r="T13" s="101"/>
      <c r="U13" s="101"/>
      <c r="V13" s="160"/>
      <c r="W13" s="101"/>
      <c r="X13" s="67"/>
    </row>
    <row r="14" spans="1:24" ht="15" customHeight="1" thickBot="1" x14ac:dyDescent="0.3">
      <c r="A14" s="1"/>
      <c r="C14" s="5"/>
      <c r="D14" s="5"/>
      <c r="E14" s="12"/>
      <c r="F14" s="5"/>
      <c r="G14" s="5"/>
      <c r="H14" s="5"/>
      <c r="I14" s="5"/>
      <c r="J14" s="5"/>
      <c r="K14" s="12"/>
      <c r="R14" s="161" t="s">
        <v>221</v>
      </c>
      <c r="S14" s="162"/>
      <c r="T14" s="262" t="s">
        <v>228</v>
      </c>
      <c r="U14" s="263"/>
      <c r="V14" s="264"/>
      <c r="W14" s="121"/>
      <c r="X14" s="67"/>
    </row>
    <row r="15" spans="1:24" ht="13.5" customHeight="1" thickBot="1" x14ac:dyDescent="0.3">
      <c r="A15" s="217" t="s">
        <v>13</v>
      </c>
      <c r="B15" s="218"/>
      <c r="C15" s="13"/>
      <c r="D15" s="275" t="s">
        <v>14</v>
      </c>
      <c r="E15" s="276"/>
      <c r="F15" s="14"/>
      <c r="G15" s="217" t="s">
        <v>15</v>
      </c>
      <c r="H15" s="218"/>
      <c r="I15" s="13"/>
      <c r="J15" s="281" t="s">
        <v>155</v>
      </c>
      <c r="K15" s="282"/>
      <c r="L15" s="14"/>
      <c r="M15" s="235" t="s">
        <v>154</v>
      </c>
      <c r="N15" s="236"/>
      <c r="O15" s="13"/>
      <c r="Q15" s="163"/>
      <c r="R15" s="163"/>
      <c r="S15" s="163"/>
      <c r="T15" s="163"/>
      <c r="U15" s="163"/>
      <c r="V15" s="163"/>
      <c r="W15" s="163"/>
    </row>
    <row r="16" spans="1:24" ht="15.75" customHeight="1" x14ac:dyDescent="0.25">
      <c r="A16" s="219"/>
      <c r="B16" s="220"/>
      <c r="C16" s="15">
        <f>E44</f>
        <v>20</v>
      </c>
      <c r="D16" s="277"/>
      <c r="E16" s="278"/>
      <c r="F16" s="16">
        <f>G32</f>
        <v>27</v>
      </c>
      <c r="G16" s="219"/>
      <c r="H16" s="220"/>
      <c r="I16" s="15">
        <f>S32</f>
        <v>0</v>
      </c>
      <c r="J16" s="283"/>
      <c r="K16" s="284"/>
      <c r="L16" s="16">
        <f>U42</f>
        <v>5</v>
      </c>
      <c r="M16" s="237"/>
      <c r="N16" s="238"/>
      <c r="O16" s="17">
        <f>U44</f>
        <v>18</v>
      </c>
      <c r="R16" s="106" t="s">
        <v>194</v>
      </c>
      <c r="S16" s="107" t="s">
        <v>197</v>
      </c>
      <c r="T16" s="108" t="s">
        <v>196</v>
      </c>
    </row>
    <row r="17" spans="1:23" ht="13.5" customHeight="1" thickBot="1" x14ac:dyDescent="0.3">
      <c r="A17" s="221"/>
      <c r="B17" s="222"/>
      <c r="C17" s="18"/>
      <c r="D17" s="279"/>
      <c r="E17" s="280"/>
      <c r="F17" s="19"/>
      <c r="G17" s="221"/>
      <c r="H17" s="222"/>
      <c r="I17" s="18"/>
      <c r="J17" s="285"/>
      <c r="K17" s="286"/>
      <c r="L17" s="19"/>
      <c r="M17" s="239"/>
      <c r="N17" s="240"/>
      <c r="O17" s="20"/>
      <c r="R17" s="33" t="s">
        <v>201</v>
      </c>
      <c r="S17" s="34">
        <v>12</v>
      </c>
      <c r="T17" s="35" t="s">
        <v>199</v>
      </c>
    </row>
    <row r="18" spans="1:23" ht="15.75" thickBot="1" x14ac:dyDescent="0.3">
      <c r="A18" s="1"/>
      <c r="C18" s="5"/>
      <c r="D18" s="5"/>
      <c r="E18" s="5"/>
      <c r="F18" s="5"/>
      <c r="G18" s="5"/>
      <c r="H18" s="5"/>
      <c r="I18" s="5"/>
      <c r="J18" s="5"/>
      <c r="K18" s="5"/>
    </row>
    <row r="19" spans="1:23" ht="15.75" thickBot="1" x14ac:dyDescent="0.3">
      <c r="A19" s="21"/>
      <c r="B19" s="22"/>
      <c r="C19" s="22"/>
      <c r="D19" s="4"/>
      <c r="E19" s="24" t="s">
        <v>18</v>
      </c>
      <c r="F19" s="25" t="s">
        <v>19</v>
      </c>
      <c r="G19" s="26" t="s">
        <v>20</v>
      </c>
      <c r="H19" s="4"/>
      <c r="I19" s="4"/>
      <c r="J19" s="4"/>
      <c r="K19" s="288" t="s">
        <v>16</v>
      </c>
      <c r="M19" s="21"/>
      <c r="N19" s="22"/>
      <c r="O19" s="22"/>
      <c r="P19" s="4"/>
      <c r="Q19" s="4"/>
      <c r="R19" s="4"/>
      <c r="S19" s="4"/>
      <c r="T19" s="4"/>
      <c r="U19" s="4"/>
      <c r="V19" s="4"/>
      <c r="W19" s="288" t="s">
        <v>17</v>
      </c>
    </row>
    <row r="20" spans="1:23" ht="15.75" thickBot="1" x14ac:dyDescent="0.3">
      <c r="A20" s="66" t="s">
        <v>143</v>
      </c>
      <c r="B20" s="10"/>
      <c r="C20" s="10"/>
      <c r="D20" s="10"/>
      <c r="E20" s="28">
        <v>0</v>
      </c>
      <c r="F20" s="29">
        <v>6</v>
      </c>
      <c r="G20" s="30">
        <f>E20*F20</f>
        <v>0</v>
      </c>
      <c r="H20" s="10"/>
      <c r="I20" s="5"/>
      <c r="J20" s="5"/>
      <c r="K20" s="289"/>
      <c r="L20" s="10"/>
      <c r="M20" s="23"/>
      <c r="N20" s="10"/>
      <c r="O20" s="10"/>
      <c r="P20" s="10"/>
      <c r="Q20" s="24" t="s">
        <v>18</v>
      </c>
      <c r="R20" s="25" t="s">
        <v>19</v>
      </c>
      <c r="S20" s="26" t="s">
        <v>20</v>
      </c>
      <c r="T20" s="10"/>
      <c r="U20" s="5"/>
      <c r="V20" s="5"/>
      <c r="W20" s="289"/>
    </row>
    <row r="21" spans="1:23" x14ac:dyDescent="0.25">
      <c r="A21" s="27" t="s">
        <v>21</v>
      </c>
      <c r="B21" s="10"/>
      <c r="C21" s="10"/>
      <c r="D21" s="10"/>
      <c r="E21" s="28">
        <v>0</v>
      </c>
      <c r="F21" s="29">
        <v>5</v>
      </c>
      <c r="G21" s="30">
        <f>E21*F21</f>
        <v>0</v>
      </c>
      <c r="H21" s="10"/>
      <c r="I21" s="5"/>
      <c r="J21" s="5"/>
      <c r="K21" s="289"/>
      <c r="L21" s="10"/>
      <c r="M21" s="27" t="s">
        <v>22</v>
      </c>
      <c r="N21" s="10"/>
      <c r="O21" s="10"/>
      <c r="P21" s="10"/>
      <c r="Q21" s="28">
        <v>0</v>
      </c>
      <c r="R21" s="29">
        <v>6</v>
      </c>
      <c r="S21" s="30">
        <f>Q21*R21</f>
        <v>0</v>
      </c>
      <c r="T21" s="10"/>
      <c r="U21" s="5"/>
      <c r="V21" s="5"/>
      <c r="W21" s="289"/>
    </row>
    <row r="22" spans="1:23" x14ac:dyDescent="0.25">
      <c r="A22" s="27" t="s">
        <v>23</v>
      </c>
      <c r="B22" s="10"/>
      <c r="C22" s="10"/>
      <c r="D22" s="10"/>
      <c r="E22" s="31">
        <v>1</v>
      </c>
      <c r="F22" s="3">
        <v>4</v>
      </c>
      <c r="G22" s="32">
        <f t="shared" ref="G22:G28" si="0">E22*F22</f>
        <v>4</v>
      </c>
      <c r="H22" s="10"/>
      <c r="I22" s="5"/>
      <c r="J22" s="5"/>
      <c r="K22" s="289"/>
      <c r="L22" s="10"/>
      <c r="M22" s="27" t="s">
        <v>24</v>
      </c>
      <c r="N22" s="10"/>
      <c r="O22" s="10"/>
      <c r="P22" s="10"/>
      <c r="Q22" s="31">
        <v>0</v>
      </c>
      <c r="R22" s="3">
        <v>5</v>
      </c>
      <c r="S22" s="32">
        <f t="shared" ref="S22:S28" si="1">Q22*R22</f>
        <v>0</v>
      </c>
      <c r="T22" s="10"/>
      <c r="U22" s="5"/>
      <c r="V22" s="5"/>
      <c r="W22" s="289"/>
    </row>
    <row r="23" spans="1:23" x14ac:dyDescent="0.25">
      <c r="A23" s="27" t="s">
        <v>25</v>
      </c>
      <c r="B23" s="10"/>
      <c r="C23" s="10"/>
      <c r="D23" s="10"/>
      <c r="E23" s="31">
        <v>1</v>
      </c>
      <c r="F23" s="3">
        <v>3</v>
      </c>
      <c r="G23" s="32">
        <f t="shared" si="0"/>
        <v>3</v>
      </c>
      <c r="H23" s="10"/>
      <c r="I23" s="5"/>
      <c r="J23" s="5"/>
      <c r="K23" s="289"/>
      <c r="L23" s="10"/>
      <c r="M23" s="27" t="s">
        <v>137</v>
      </c>
      <c r="N23" s="10"/>
      <c r="O23" s="10"/>
      <c r="P23" s="10"/>
      <c r="Q23" s="31">
        <v>0</v>
      </c>
      <c r="R23" s="3">
        <v>4</v>
      </c>
      <c r="S23" s="32">
        <f t="shared" si="1"/>
        <v>0</v>
      </c>
      <c r="T23" s="10"/>
      <c r="U23" s="5"/>
      <c r="V23" s="5"/>
      <c r="W23" s="289"/>
    </row>
    <row r="24" spans="1:23" x14ac:dyDescent="0.25">
      <c r="A24" s="27" t="s">
        <v>26</v>
      </c>
      <c r="B24" s="10"/>
      <c r="C24" s="10"/>
      <c r="D24" s="10"/>
      <c r="E24" s="31">
        <v>0</v>
      </c>
      <c r="F24" s="3">
        <v>3</v>
      </c>
      <c r="G24" s="32">
        <f t="shared" si="0"/>
        <v>0</v>
      </c>
      <c r="H24" s="10"/>
      <c r="I24" s="5"/>
      <c r="J24" s="5"/>
      <c r="K24" s="289"/>
      <c r="L24" s="10"/>
      <c r="M24" s="27" t="s">
        <v>27</v>
      </c>
      <c r="N24" s="10"/>
      <c r="O24" s="10"/>
      <c r="P24" s="10"/>
      <c r="Q24" s="31">
        <v>0</v>
      </c>
      <c r="R24" s="3">
        <v>3</v>
      </c>
      <c r="S24" s="32">
        <f t="shared" si="1"/>
        <v>0</v>
      </c>
      <c r="T24" s="10"/>
      <c r="U24" s="5"/>
      <c r="V24" s="5"/>
      <c r="W24" s="289"/>
    </row>
    <row r="25" spans="1:23" x14ac:dyDescent="0.25">
      <c r="A25" s="27" t="s">
        <v>28</v>
      </c>
      <c r="B25" s="10"/>
      <c r="C25" s="10"/>
      <c r="D25" s="10"/>
      <c r="E25" s="31">
        <v>1</v>
      </c>
      <c r="F25" s="3">
        <v>2</v>
      </c>
      <c r="G25" s="32">
        <f t="shared" si="0"/>
        <v>2</v>
      </c>
      <c r="H25" s="10"/>
      <c r="I25" s="5"/>
      <c r="J25" s="5"/>
      <c r="K25" s="289"/>
      <c r="L25" s="10"/>
      <c r="M25" s="27" t="s">
        <v>29</v>
      </c>
      <c r="N25" s="10"/>
      <c r="O25" s="10"/>
      <c r="P25" s="10"/>
      <c r="Q25" s="31">
        <v>0</v>
      </c>
      <c r="R25" s="3">
        <v>2</v>
      </c>
      <c r="S25" s="32">
        <f t="shared" si="1"/>
        <v>0</v>
      </c>
      <c r="T25" s="10"/>
      <c r="U25" s="5"/>
      <c r="V25" s="5"/>
      <c r="W25" s="289"/>
    </row>
    <row r="26" spans="1:23" x14ac:dyDescent="0.25">
      <c r="A26" s="27" t="s">
        <v>30</v>
      </c>
      <c r="B26" s="10"/>
      <c r="C26" s="10"/>
      <c r="D26" s="10"/>
      <c r="E26" s="31">
        <v>0</v>
      </c>
      <c r="F26" s="3">
        <v>2</v>
      </c>
      <c r="G26" s="32">
        <f t="shared" si="0"/>
        <v>0</v>
      </c>
      <c r="H26" s="10"/>
      <c r="I26" s="5"/>
      <c r="J26" s="5"/>
      <c r="K26" s="289"/>
      <c r="L26" s="10"/>
      <c r="M26" s="27" t="s">
        <v>31</v>
      </c>
      <c r="N26" s="10"/>
      <c r="O26" s="10"/>
      <c r="P26" s="10"/>
      <c r="Q26" s="31">
        <v>0</v>
      </c>
      <c r="R26" s="3">
        <v>1</v>
      </c>
      <c r="S26" s="32">
        <f t="shared" si="1"/>
        <v>0</v>
      </c>
      <c r="T26" s="10"/>
      <c r="U26" s="5"/>
      <c r="V26" s="5"/>
      <c r="W26" s="289"/>
    </row>
    <row r="27" spans="1:23" x14ac:dyDescent="0.25">
      <c r="A27" s="27" t="s">
        <v>32</v>
      </c>
      <c r="B27" s="10"/>
      <c r="C27" s="10"/>
      <c r="D27" s="10"/>
      <c r="E27" s="31">
        <v>0</v>
      </c>
      <c r="F27" s="3">
        <v>1</v>
      </c>
      <c r="G27" s="32">
        <f t="shared" si="0"/>
        <v>0</v>
      </c>
      <c r="H27" s="10"/>
      <c r="I27" s="5"/>
      <c r="J27" s="5"/>
      <c r="K27" s="289"/>
      <c r="L27" s="10"/>
      <c r="M27" s="27" t="s">
        <v>33</v>
      </c>
      <c r="N27" s="10"/>
      <c r="O27" s="10"/>
      <c r="P27" s="10"/>
      <c r="Q27" s="31">
        <v>0</v>
      </c>
      <c r="R27" s="3">
        <v>1</v>
      </c>
      <c r="S27" s="32">
        <f t="shared" si="1"/>
        <v>0</v>
      </c>
      <c r="T27" s="10"/>
      <c r="U27" s="5"/>
      <c r="V27" s="5"/>
      <c r="W27" s="289"/>
    </row>
    <row r="28" spans="1:23" ht="15.75" thickBot="1" x14ac:dyDescent="0.3">
      <c r="A28" s="27" t="s">
        <v>34</v>
      </c>
      <c r="B28" s="10"/>
      <c r="C28" s="10"/>
      <c r="D28" s="10"/>
      <c r="E28" s="33">
        <v>0</v>
      </c>
      <c r="F28" s="34">
        <v>1</v>
      </c>
      <c r="G28" s="35">
        <f t="shared" si="0"/>
        <v>0</v>
      </c>
      <c r="H28" s="10"/>
      <c r="I28" s="5"/>
      <c r="J28" s="5"/>
      <c r="K28" s="289"/>
      <c r="L28" s="10"/>
      <c r="M28" s="27" t="s">
        <v>35</v>
      </c>
      <c r="N28" s="10"/>
      <c r="O28" s="10"/>
      <c r="P28" s="10"/>
      <c r="Q28" s="33">
        <v>0</v>
      </c>
      <c r="R28" s="34">
        <v>1</v>
      </c>
      <c r="S28" s="35">
        <f t="shared" si="1"/>
        <v>0</v>
      </c>
      <c r="T28" s="10"/>
      <c r="U28" s="5"/>
      <c r="V28" s="5"/>
      <c r="W28" s="289"/>
    </row>
    <row r="29" spans="1:23" x14ac:dyDescent="0.25">
      <c r="A29" s="27"/>
      <c r="B29" s="10"/>
      <c r="C29" s="10"/>
      <c r="D29" s="10"/>
      <c r="E29" s="10"/>
      <c r="F29" s="10"/>
      <c r="G29" s="10"/>
      <c r="H29" s="10"/>
      <c r="I29" s="10"/>
      <c r="J29" s="10"/>
      <c r="K29" s="289"/>
      <c r="L29" s="10"/>
      <c r="M29" s="27"/>
      <c r="N29" s="10"/>
      <c r="O29" s="10"/>
      <c r="P29" s="10"/>
      <c r="Q29" s="10"/>
      <c r="R29" s="10"/>
      <c r="S29" s="10"/>
      <c r="T29" s="10"/>
      <c r="U29" s="10"/>
      <c r="V29" s="10"/>
      <c r="W29" s="289"/>
    </row>
    <row r="30" spans="1:23" x14ac:dyDescent="0.25">
      <c r="A30" s="27" t="s">
        <v>36</v>
      </c>
      <c r="B30" s="10"/>
      <c r="C30" s="10"/>
      <c r="D30" s="10"/>
      <c r="E30" s="10"/>
      <c r="F30" s="10"/>
      <c r="G30" s="3">
        <f>SUM(G20:G28)</f>
        <v>9</v>
      </c>
      <c r="H30" s="10"/>
      <c r="I30" s="10"/>
      <c r="J30" s="10"/>
      <c r="K30" s="289"/>
      <c r="L30" s="10"/>
      <c r="M30" s="27" t="s">
        <v>37</v>
      </c>
      <c r="N30" s="10"/>
      <c r="O30" s="10"/>
      <c r="P30" s="10"/>
      <c r="Q30" s="10"/>
      <c r="R30" s="10"/>
      <c r="S30" s="3">
        <f>SUM(S21:S28)</f>
        <v>0</v>
      </c>
      <c r="T30" s="36" t="s">
        <v>38</v>
      </c>
      <c r="U30" s="3">
        <f>SUM(S21:S23)+(S27+S28)</f>
        <v>0</v>
      </c>
      <c r="V30" s="10"/>
      <c r="W30" s="289"/>
    </row>
    <row r="31" spans="1:23" ht="6" customHeight="1" x14ac:dyDescent="0.25">
      <c r="A31" s="27"/>
      <c r="B31" s="10"/>
      <c r="C31" s="10"/>
      <c r="D31" s="10"/>
      <c r="E31" s="10"/>
      <c r="F31" s="10"/>
      <c r="G31" s="10"/>
      <c r="H31" s="10"/>
      <c r="I31" s="10"/>
      <c r="J31" s="10"/>
      <c r="K31" s="289"/>
      <c r="M31" s="27"/>
      <c r="N31" s="10"/>
      <c r="O31" s="10"/>
      <c r="P31" s="10"/>
      <c r="Q31" s="10"/>
      <c r="R31" s="10"/>
      <c r="S31" s="10"/>
      <c r="T31" s="11"/>
      <c r="U31" s="5"/>
      <c r="V31" s="10"/>
      <c r="W31" s="289"/>
    </row>
    <row r="32" spans="1:23" x14ac:dyDescent="0.25">
      <c r="A32" s="27" t="s">
        <v>39</v>
      </c>
      <c r="B32" s="10"/>
      <c r="C32" s="10"/>
      <c r="D32" s="10"/>
      <c r="E32" s="10"/>
      <c r="F32" s="10"/>
      <c r="G32" s="3">
        <f>G30*C7</f>
        <v>27</v>
      </c>
      <c r="H32" s="10" t="s">
        <v>4</v>
      </c>
      <c r="I32" s="10"/>
      <c r="J32" s="10"/>
      <c r="K32" s="289"/>
      <c r="M32" s="27" t="s">
        <v>40</v>
      </c>
      <c r="N32" s="10"/>
      <c r="O32" s="10"/>
      <c r="P32" s="10"/>
      <c r="Q32" s="10"/>
      <c r="R32" s="10"/>
      <c r="S32" s="3">
        <f>S30*C7</f>
        <v>0</v>
      </c>
      <c r="T32" s="36" t="s">
        <v>41</v>
      </c>
      <c r="U32" s="3">
        <f>SUM(S24:S26)+SUM(S27:S28)</f>
        <v>0</v>
      </c>
      <c r="V32" s="10"/>
      <c r="W32" s="289"/>
    </row>
    <row r="33" spans="1:23" x14ac:dyDescent="0.2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290"/>
      <c r="M33" s="37"/>
      <c r="N33" s="38"/>
      <c r="O33" s="38"/>
      <c r="P33" s="38"/>
      <c r="Q33" s="38"/>
      <c r="R33" s="38"/>
      <c r="S33" s="38"/>
      <c r="T33" s="38"/>
      <c r="U33" s="38"/>
      <c r="V33" s="38"/>
      <c r="W33" s="290"/>
    </row>
    <row r="35" spans="1:23" x14ac:dyDescent="0.25">
      <c r="A35" s="39"/>
      <c r="B35" s="22"/>
      <c r="C35" s="22"/>
      <c r="D35" s="22"/>
      <c r="E35" s="22"/>
      <c r="F35" s="22"/>
      <c r="G35" s="22"/>
      <c r="H35" s="22"/>
      <c r="I35" s="22"/>
      <c r="J35" s="22"/>
      <c r="K35" s="288" t="s">
        <v>13</v>
      </c>
      <c r="M35" s="39"/>
      <c r="N35" s="22"/>
      <c r="O35" s="22"/>
      <c r="P35" s="22"/>
      <c r="Q35" s="22"/>
      <c r="R35" s="22"/>
      <c r="S35" s="22"/>
      <c r="T35" s="22"/>
      <c r="U35" s="22"/>
      <c r="V35" s="22"/>
      <c r="W35" s="288" t="s">
        <v>42</v>
      </c>
    </row>
    <row r="36" spans="1:23" x14ac:dyDescent="0.25">
      <c r="A36" s="23"/>
      <c r="B36" s="10"/>
      <c r="C36" s="10"/>
      <c r="D36" s="10"/>
      <c r="E36" s="88" t="s">
        <v>153</v>
      </c>
      <c r="F36" s="10"/>
      <c r="G36" s="10"/>
      <c r="H36" s="10"/>
      <c r="I36" s="10"/>
      <c r="J36" s="10"/>
      <c r="K36" s="289"/>
      <c r="M36" s="23"/>
      <c r="N36" s="10"/>
      <c r="O36" s="10"/>
      <c r="P36" s="10"/>
      <c r="Q36" s="88" t="s">
        <v>153</v>
      </c>
      <c r="R36" s="10"/>
      <c r="S36" s="10"/>
      <c r="T36" s="10"/>
      <c r="U36" s="10"/>
      <c r="V36" s="10"/>
      <c r="W36" s="289"/>
    </row>
    <row r="37" spans="1:23" x14ac:dyDescent="0.25">
      <c r="A37" s="27" t="s">
        <v>43</v>
      </c>
      <c r="B37" s="10"/>
      <c r="C37" s="10"/>
      <c r="D37" s="10"/>
      <c r="E37" s="3">
        <v>0</v>
      </c>
      <c r="F37" s="10"/>
      <c r="G37" s="10"/>
      <c r="H37" s="10"/>
      <c r="I37" s="10"/>
      <c r="J37" s="10"/>
      <c r="K37" s="291"/>
      <c r="M37" s="27" t="s">
        <v>44</v>
      </c>
      <c r="N37" s="10"/>
      <c r="O37" s="10"/>
      <c r="P37" s="10"/>
      <c r="Q37" s="3">
        <v>5</v>
      </c>
      <c r="R37" s="10"/>
      <c r="S37" s="10"/>
      <c r="T37" s="10"/>
      <c r="U37" s="10"/>
      <c r="V37" s="10"/>
      <c r="W37" s="291"/>
    </row>
    <row r="38" spans="1:23" x14ac:dyDescent="0.25">
      <c r="A38" s="27" t="s">
        <v>45</v>
      </c>
      <c r="B38" s="10"/>
      <c r="C38" s="10"/>
      <c r="D38" s="10"/>
      <c r="E38" s="3">
        <v>3</v>
      </c>
      <c r="F38" s="10"/>
      <c r="G38" s="10"/>
      <c r="H38" s="10"/>
      <c r="I38" s="10"/>
      <c r="J38" s="10"/>
      <c r="K38" s="291"/>
      <c r="M38" s="27" t="s">
        <v>46</v>
      </c>
      <c r="N38" s="10"/>
      <c r="O38" s="10"/>
      <c r="P38" s="10"/>
      <c r="Q38" s="3">
        <v>18</v>
      </c>
      <c r="R38" s="10"/>
      <c r="S38" s="10"/>
      <c r="T38" s="10"/>
      <c r="U38" s="10"/>
      <c r="V38" s="10"/>
      <c r="W38" s="291"/>
    </row>
    <row r="39" spans="1:23" x14ac:dyDescent="0.25">
      <c r="A39" s="27" t="s">
        <v>220</v>
      </c>
      <c r="B39" s="10"/>
      <c r="C39" s="10"/>
      <c r="D39" s="10"/>
      <c r="E39" s="3">
        <v>1</v>
      </c>
      <c r="F39" s="10"/>
      <c r="G39" s="10"/>
      <c r="H39" s="10"/>
      <c r="I39" s="10"/>
      <c r="J39" s="10"/>
      <c r="K39" s="291"/>
      <c r="M39" s="27" t="s">
        <v>47</v>
      </c>
      <c r="N39" s="10"/>
      <c r="O39" s="10"/>
      <c r="P39" s="10"/>
      <c r="Q39" s="3">
        <v>0</v>
      </c>
      <c r="R39" s="10"/>
      <c r="S39" s="10"/>
      <c r="T39" s="10"/>
      <c r="U39" s="10"/>
      <c r="V39" s="10"/>
      <c r="W39" s="291"/>
    </row>
    <row r="40" spans="1:23" x14ac:dyDescent="0.25">
      <c r="A40" s="27" t="s">
        <v>48</v>
      </c>
      <c r="B40" s="10"/>
      <c r="C40" s="10"/>
      <c r="D40" s="10"/>
      <c r="E40" s="3">
        <v>5</v>
      </c>
      <c r="F40" s="10"/>
      <c r="G40" s="10"/>
      <c r="H40" s="10"/>
      <c r="I40" s="10"/>
      <c r="J40" s="10"/>
      <c r="K40" s="291"/>
      <c r="M40" s="27" t="s">
        <v>49</v>
      </c>
      <c r="N40" s="10"/>
      <c r="O40" s="10"/>
      <c r="P40" s="10"/>
      <c r="Q40" s="3">
        <v>0</v>
      </c>
      <c r="R40" s="10"/>
      <c r="S40" s="10"/>
      <c r="T40" s="10"/>
      <c r="U40" s="10"/>
      <c r="V40" s="10"/>
      <c r="W40" s="291"/>
    </row>
    <row r="41" spans="1:23" x14ac:dyDescent="0.25">
      <c r="A41" s="27" t="s">
        <v>50</v>
      </c>
      <c r="B41" s="10"/>
      <c r="C41" s="10"/>
      <c r="D41" s="10"/>
      <c r="E41" s="3">
        <v>3</v>
      </c>
      <c r="F41" s="10"/>
      <c r="G41" s="10"/>
      <c r="H41" s="10"/>
      <c r="I41" s="10"/>
      <c r="J41" s="10"/>
      <c r="K41" s="291"/>
      <c r="M41" s="27" t="s">
        <v>51</v>
      </c>
      <c r="N41" s="10"/>
      <c r="O41" s="10"/>
      <c r="P41" s="10"/>
      <c r="Q41" s="3">
        <v>0</v>
      </c>
      <c r="R41" s="10"/>
      <c r="S41" s="10"/>
      <c r="T41" s="10"/>
      <c r="U41" s="10"/>
      <c r="V41" s="10"/>
      <c r="W41" s="291"/>
    </row>
    <row r="42" spans="1:23" x14ac:dyDescent="0.25">
      <c r="A42" s="27" t="s">
        <v>52</v>
      </c>
      <c r="B42" s="10"/>
      <c r="C42" s="10"/>
      <c r="D42" s="10"/>
      <c r="E42" s="3">
        <v>8</v>
      </c>
      <c r="F42" s="10"/>
      <c r="G42" s="10"/>
      <c r="H42" s="10"/>
      <c r="I42" s="10"/>
      <c r="J42" s="10"/>
      <c r="K42" s="291"/>
      <c r="M42" s="27" t="s">
        <v>53</v>
      </c>
      <c r="N42" s="10"/>
      <c r="O42" s="10"/>
      <c r="P42" s="10"/>
      <c r="Q42" s="3">
        <v>0</v>
      </c>
      <c r="R42" s="10"/>
      <c r="S42" s="10"/>
      <c r="T42" s="36" t="s">
        <v>38</v>
      </c>
      <c r="U42" s="3">
        <f>Q37+Q39+Q41</f>
        <v>5</v>
      </c>
      <c r="V42" s="10"/>
      <c r="W42" s="291"/>
    </row>
    <row r="43" spans="1:23" x14ac:dyDescent="0.25">
      <c r="A43" s="23"/>
      <c r="B43" s="10"/>
      <c r="C43" s="10"/>
      <c r="D43" s="10"/>
      <c r="E43" s="5"/>
      <c r="F43" s="10"/>
      <c r="G43" s="10"/>
      <c r="H43" s="10"/>
      <c r="I43" s="10"/>
      <c r="J43" s="10"/>
      <c r="K43" s="291"/>
      <c r="M43" s="23"/>
      <c r="N43" s="10"/>
      <c r="O43" s="10"/>
      <c r="P43" s="10"/>
      <c r="Q43" s="5"/>
      <c r="R43" s="10"/>
      <c r="S43" s="10"/>
      <c r="T43" s="11"/>
      <c r="U43" s="5"/>
      <c r="V43" s="10"/>
      <c r="W43" s="291"/>
    </row>
    <row r="44" spans="1:23" x14ac:dyDescent="0.25">
      <c r="A44" s="27" t="s">
        <v>54</v>
      </c>
      <c r="B44" s="10"/>
      <c r="C44" s="10"/>
      <c r="D44" s="10"/>
      <c r="E44" s="3">
        <f>SUM(E37:E42)</f>
        <v>20</v>
      </c>
      <c r="F44" s="10"/>
      <c r="G44" s="10"/>
      <c r="H44" s="10"/>
      <c r="I44" s="10"/>
      <c r="J44" s="10"/>
      <c r="K44" s="291"/>
      <c r="M44" s="27" t="s">
        <v>55</v>
      </c>
      <c r="N44" s="10"/>
      <c r="O44" s="10"/>
      <c r="P44" s="10"/>
      <c r="Q44" s="3">
        <f>SUM(Q37:Q42)</f>
        <v>23</v>
      </c>
      <c r="R44" s="10"/>
      <c r="S44" s="10"/>
      <c r="T44" s="36" t="s">
        <v>41</v>
      </c>
      <c r="U44" s="3">
        <f>Q38+Q40+Q42</f>
        <v>18</v>
      </c>
      <c r="V44" s="10"/>
      <c r="W44" s="291"/>
    </row>
    <row r="45" spans="1:23" x14ac:dyDescent="0.25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292"/>
      <c r="M45" s="37"/>
      <c r="N45" s="38"/>
      <c r="O45" s="38"/>
      <c r="P45" s="38"/>
      <c r="Q45" s="38"/>
      <c r="R45" s="38"/>
      <c r="S45" s="38"/>
      <c r="T45" s="38"/>
      <c r="U45" s="38"/>
      <c r="V45" s="38"/>
      <c r="W45" s="292"/>
    </row>
    <row r="47" spans="1:23" x14ac:dyDescent="0.25">
      <c r="A47" s="39"/>
      <c r="B47" s="22"/>
      <c r="C47" s="22"/>
      <c r="D47" s="22"/>
      <c r="E47" s="22"/>
      <c r="F47" s="22"/>
      <c r="G47" s="22"/>
      <c r="H47" s="22"/>
      <c r="I47" s="22"/>
      <c r="J47" s="22"/>
      <c r="K47" s="288" t="s">
        <v>56</v>
      </c>
      <c r="M47" s="39"/>
      <c r="N47" s="22"/>
      <c r="O47" s="22"/>
      <c r="P47" s="22"/>
      <c r="Q47" s="22"/>
      <c r="R47" s="22"/>
      <c r="S47" s="22"/>
      <c r="T47" s="22"/>
      <c r="U47" s="22"/>
      <c r="V47" s="22"/>
      <c r="W47" s="288" t="s">
        <v>57</v>
      </c>
    </row>
    <row r="48" spans="1:23" x14ac:dyDescent="0.25">
      <c r="A48" s="23"/>
      <c r="B48" s="10"/>
      <c r="C48" s="10"/>
      <c r="D48" s="10"/>
      <c r="E48" s="88" t="s">
        <v>153</v>
      </c>
      <c r="F48" s="10"/>
      <c r="G48" s="10"/>
      <c r="H48" s="10"/>
      <c r="I48" s="10"/>
      <c r="J48" s="10"/>
      <c r="K48" s="289"/>
      <c r="M48" s="23"/>
      <c r="N48" s="10"/>
      <c r="O48" s="10"/>
      <c r="P48" s="10"/>
      <c r="Q48" s="88" t="s">
        <v>153</v>
      </c>
      <c r="R48" s="10"/>
      <c r="S48" s="10"/>
      <c r="T48" s="10"/>
      <c r="U48" s="10"/>
      <c r="V48" s="10"/>
      <c r="W48" s="289"/>
    </row>
    <row r="49" spans="1:23" x14ac:dyDescent="0.25">
      <c r="A49" s="27" t="s">
        <v>58</v>
      </c>
      <c r="B49" s="10"/>
      <c r="C49" s="10"/>
      <c r="D49" s="10"/>
      <c r="E49" s="3">
        <v>1</v>
      </c>
      <c r="F49" s="10"/>
      <c r="G49" s="10"/>
      <c r="H49" s="10"/>
      <c r="I49" s="10"/>
      <c r="J49" s="10"/>
      <c r="K49" s="289"/>
      <c r="M49" s="27" t="s">
        <v>59</v>
      </c>
      <c r="N49" s="10"/>
      <c r="O49" s="10"/>
      <c r="P49" s="10"/>
      <c r="Q49" s="3"/>
      <c r="R49" s="10"/>
      <c r="S49" s="10"/>
      <c r="T49" s="10"/>
      <c r="U49" s="10"/>
      <c r="V49" s="10"/>
      <c r="W49" s="289"/>
    </row>
    <row r="50" spans="1:23" x14ac:dyDescent="0.25">
      <c r="A50" s="27" t="s">
        <v>60</v>
      </c>
      <c r="B50" s="10"/>
      <c r="C50" s="10"/>
      <c r="D50" s="10"/>
      <c r="E50" s="3">
        <v>17</v>
      </c>
      <c r="F50" s="10"/>
      <c r="G50" s="10"/>
      <c r="H50" s="10"/>
      <c r="I50" s="10"/>
      <c r="J50" s="10"/>
      <c r="K50" s="289"/>
      <c r="M50" s="27" t="s">
        <v>61</v>
      </c>
      <c r="N50" s="10"/>
      <c r="O50" s="10"/>
      <c r="P50" s="10"/>
      <c r="Q50" s="3"/>
      <c r="R50" s="10"/>
      <c r="S50" s="10"/>
      <c r="T50" s="10"/>
      <c r="U50" s="10"/>
      <c r="V50" s="10"/>
      <c r="W50" s="289"/>
    </row>
    <row r="51" spans="1:23" x14ac:dyDescent="0.25">
      <c r="A51" s="27" t="s">
        <v>62</v>
      </c>
      <c r="B51" s="10"/>
      <c r="C51" s="10"/>
      <c r="D51" s="10"/>
      <c r="E51" s="3"/>
      <c r="F51" s="10"/>
      <c r="G51" s="10"/>
      <c r="H51" s="10"/>
      <c r="I51" s="10"/>
      <c r="J51" s="10"/>
      <c r="K51" s="289"/>
      <c r="M51" s="27" t="s">
        <v>63</v>
      </c>
      <c r="N51" s="10"/>
      <c r="O51" s="10"/>
      <c r="P51" s="10"/>
      <c r="Q51" s="3"/>
      <c r="R51" s="10"/>
      <c r="S51" s="10"/>
      <c r="T51" s="10"/>
      <c r="U51" s="10"/>
      <c r="V51" s="10"/>
      <c r="W51" s="289"/>
    </row>
    <row r="52" spans="1:23" x14ac:dyDescent="0.25">
      <c r="A52" s="27" t="s">
        <v>64</v>
      </c>
      <c r="B52" s="10"/>
      <c r="C52" s="10"/>
      <c r="D52" s="10"/>
      <c r="E52" s="3"/>
      <c r="F52" s="10"/>
      <c r="G52" s="10"/>
      <c r="H52" s="10"/>
      <c r="I52" s="10"/>
      <c r="J52" s="10"/>
      <c r="K52" s="289"/>
      <c r="M52" s="27" t="s">
        <v>65</v>
      </c>
      <c r="N52" s="10"/>
      <c r="O52" s="10"/>
      <c r="P52" s="10"/>
      <c r="Q52" s="3"/>
      <c r="R52" s="10"/>
      <c r="S52" s="10"/>
      <c r="T52" s="10"/>
      <c r="U52" s="10"/>
      <c r="V52" s="10"/>
      <c r="W52" s="289"/>
    </row>
    <row r="53" spans="1:23" x14ac:dyDescent="0.25">
      <c r="A53" s="27" t="s">
        <v>66</v>
      </c>
      <c r="B53" s="10"/>
      <c r="C53" s="10"/>
      <c r="D53" s="10"/>
      <c r="E53" s="3"/>
      <c r="F53" s="10"/>
      <c r="G53" s="10"/>
      <c r="H53" s="10"/>
      <c r="I53" s="10"/>
      <c r="J53" s="10"/>
      <c r="K53" s="289"/>
      <c r="M53" s="27" t="s">
        <v>67</v>
      </c>
      <c r="N53" s="10"/>
      <c r="O53" s="10"/>
      <c r="P53" s="10"/>
      <c r="Q53" s="3"/>
      <c r="R53" s="10"/>
      <c r="S53" s="10"/>
      <c r="T53" s="10"/>
      <c r="U53" s="10"/>
      <c r="V53" s="10"/>
      <c r="W53" s="289"/>
    </row>
    <row r="54" spans="1:23" x14ac:dyDescent="0.25">
      <c r="A54" s="27" t="s">
        <v>68</v>
      </c>
      <c r="B54" s="10"/>
      <c r="C54" s="10"/>
      <c r="D54" s="10"/>
      <c r="E54" s="3"/>
      <c r="F54" s="10"/>
      <c r="G54" s="10"/>
      <c r="H54" s="10"/>
      <c r="I54" s="10"/>
      <c r="J54" s="10"/>
      <c r="K54" s="289"/>
      <c r="M54" s="27" t="s">
        <v>69</v>
      </c>
      <c r="N54" s="10"/>
      <c r="O54" s="10"/>
      <c r="P54" s="10"/>
      <c r="Q54" s="3"/>
      <c r="R54" s="10"/>
      <c r="S54" s="10"/>
      <c r="T54" s="10"/>
      <c r="U54" s="10"/>
      <c r="V54" s="10"/>
      <c r="W54" s="289"/>
    </row>
    <row r="55" spans="1:23" x14ac:dyDescent="0.25">
      <c r="A55" s="27" t="s">
        <v>70</v>
      </c>
      <c r="B55" s="10"/>
      <c r="C55" s="10"/>
      <c r="D55" s="10"/>
      <c r="E55" s="3"/>
      <c r="F55" s="10"/>
      <c r="G55" s="10"/>
      <c r="H55" s="10"/>
      <c r="I55" s="10"/>
      <c r="J55" s="10"/>
      <c r="K55" s="289"/>
      <c r="M55" s="27" t="s">
        <v>71</v>
      </c>
      <c r="N55" s="10"/>
      <c r="O55" s="10"/>
      <c r="P55" s="10"/>
      <c r="Q55" s="3"/>
      <c r="R55" s="10"/>
      <c r="S55" s="10"/>
      <c r="T55" s="10"/>
      <c r="U55" s="10"/>
      <c r="V55" s="10"/>
      <c r="W55" s="289"/>
    </row>
    <row r="56" spans="1:23" x14ac:dyDescent="0.25">
      <c r="A56" s="27" t="s">
        <v>72</v>
      </c>
      <c r="B56" s="10"/>
      <c r="C56" s="10"/>
      <c r="D56" s="10"/>
      <c r="E56" s="3"/>
      <c r="F56" s="10"/>
      <c r="G56" s="10"/>
      <c r="H56" s="10"/>
      <c r="I56" s="10"/>
      <c r="J56" s="10"/>
      <c r="K56" s="289"/>
      <c r="M56" s="27" t="s">
        <v>73</v>
      </c>
      <c r="N56" s="10"/>
      <c r="O56" s="10"/>
      <c r="P56" s="10"/>
      <c r="Q56" s="3"/>
      <c r="R56" s="10"/>
      <c r="S56" s="10"/>
      <c r="T56" s="10"/>
      <c r="U56" s="10"/>
      <c r="V56" s="10"/>
      <c r="W56" s="289"/>
    </row>
    <row r="57" spans="1:23" x14ac:dyDescent="0.25">
      <c r="A57" s="27" t="s">
        <v>74</v>
      </c>
      <c r="B57" s="10"/>
      <c r="C57" s="10"/>
      <c r="D57" s="10"/>
      <c r="E57" s="3"/>
      <c r="F57" s="10"/>
      <c r="G57" s="10"/>
      <c r="H57" s="10"/>
      <c r="I57" s="10"/>
      <c r="J57" s="10"/>
      <c r="K57" s="289"/>
      <c r="M57" s="27" t="s">
        <v>75</v>
      </c>
      <c r="N57" s="10"/>
      <c r="O57" s="10"/>
      <c r="P57" s="10"/>
      <c r="Q57" s="3"/>
      <c r="R57" s="10"/>
      <c r="S57" s="10"/>
      <c r="T57" s="10"/>
      <c r="U57" s="10"/>
      <c r="V57" s="10"/>
      <c r="W57" s="289"/>
    </row>
    <row r="58" spans="1:23" x14ac:dyDescent="0.25">
      <c r="A58" s="27" t="s">
        <v>76</v>
      </c>
      <c r="B58" s="10"/>
      <c r="C58" s="10"/>
      <c r="D58" s="10"/>
      <c r="E58" s="3"/>
      <c r="F58" s="10"/>
      <c r="G58" s="10"/>
      <c r="H58" s="10"/>
      <c r="I58" s="10"/>
      <c r="J58" s="10"/>
      <c r="K58" s="289"/>
      <c r="M58" s="27" t="s">
        <v>77</v>
      </c>
      <c r="N58" s="10"/>
      <c r="O58" s="10"/>
      <c r="P58" s="10"/>
      <c r="Q58" s="3"/>
      <c r="R58" s="10"/>
      <c r="S58" s="10"/>
      <c r="T58" s="10"/>
      <c r="U58" s="10"/>
      <c r="V58" s="10"/>
      <c r="W58" s="289"/>
    </row>
    <row r="59" spans="1:23" x14ac:dyDescent="0.25">
      <c r="A59" s="27" t="s">
        <v>78</v>
      </c>
      <c r="B59" s="10"/>
      <c r="C59" s="10"/>
      <c r="D59" s="10"/>
      <c r="E59" s="3"/>
      <c r="F59" s="10"/>
      <c r="G59" s="10"/>
      <c r="H59" s="10"/>
      <c r="I59" s="10"/>
      <c r="J59" s="10"/>
      <c r="K59" s="289"/>
      <c r="M59" s="27" t="s">
        <v>79</v>
      </c>
      <c r="N59" s="10"/>
      <c r="O59" s="10"/>
      <c r="P59" s="10"/>
      <c r="Q59" s="3"/>
      <c r="R59" s="10"/>
      <c r="S59" s="10"/>
      <c r="T59" s="10"/>
      <c r="U59" s="10"/>
      <c r="V59" s="10"/>
      <c r="W59" s="289"/>
    </row>
    <row r="60" spans="1:23" x14ac:dyDescent="0.25">
      <c r="A60" s="27" t="s">
        <v>80</v>
      </c>
      <c r="B60" s="10"/>
      <c r="C60" s="10"/>
      <c r="D60" s="10"/>
      <c r="E60" s="3"/>
      <c r="F60" s="10"/>
      <c r="G60" s="10"/>
      <c r="H60" s="10"/>
      <c r="I60" s="10"/>
      <c r="J60" s="10"/>
      <c r="K60" s="289"/>
      <c r="M60" s="27" t="s">
        <v>81</v>
      </c>
      <c r="N60" s="10"/>
      <c r="O60" s="10"/>
      <c r="P60" s="10"/>
      <c r="Q60" s="3"/>
      <c r="R60" s="10"/>
      <c r="S60" s="10"/>
      <c r="T60" s="10"/>
      <c r="U60" s="10"/>
      <c r="V60" s="10"/>
      <c r="W60" s="289"/>
    </row>
    <row r="61" spans="1:23" x14ac:dyDescent="0.25">
      <c r="A61" s="27" t="s">
        <v>82</v>
      </c>
      <c r="B61" s="10"/>
      <c r="C61" s="10"/>
      <c r="D61" s="10"/>
      <c r="E61" s="3"/>
      <c r="F61" s="10"/>
      <c r="G61" s="10"/>
      <c r="H61" s="10"/>
      <c r="I61" s="10"/>
      <c r="J61" s="10"/>
      <c r="K61" s="289"/>
      <c r="M61" s="27" t="s">
        <v>83</v>
      </c>
      <c r="N61" s="10"/>
      <c r="O61" s="10"/>
      <c r="P61" s="10"/>
      <c r="Q61" s="3"/>
      <c r="R61" s="10"/>
      <c r="S61" s="10"/>
      <c r="T61" s="10"/>
      <c r="U61" s="10"/>
      <c r="V61" s="10"/>
      <c r="W61" s="289"/>
    </row>
    <row r="62" spans="1:23" x14ac:dyDescent="0.25">
      <c r="A62" s="27" t="s">
        <v>84</v>
      </c>
      <c r="B62" s="10"/>
      <c r="C62" s="10"/>
      <c r="D62" s="10"/>
      <c r="E62" s="3"/>
      <c r="F62" s="10"/>
      <c r="G62" s="10"/>
      <c r="H62" s="10"/>
      <c r="I62" s="10"/>
      <c r="J62" s="10"/>
      <c r="K62" s="289"/>
      <c r="M62" s="27" t="s">
        <v>85</v>
      </c>
      <c r="N62" s="10"/>
      <c r="O62" s="10"/>
      <c r="P62" s="10"/>
      <c r="Q62" s="3"/>
      <c r="R62" s="10"/>
      <c r="S62" s="10"/>
      <c r="T62" s="10"/>
      <c r="U62" s="10"/>
      <c r="V62" s="10"/>
      <c r="W62" s="289"/>
    </row>
    <row r="63" spans="1:23" x14ac:dyDescent="0.25">
      <c r="A63" s="27" t="s">
        <v>86</v>
      </c>
      <c r="B63" s="10"/>
      <c r="C63" s="10"/>
      <c r="D63" s="10"/>
      <c r="E63" s="3"/>
      <c r="F63" s="10"/>
      <c r="G63" s="10"/>
      <c r="H63" s="10"/>
      <c r="I63" s="10"/>
      <c r="J63" s="10"/>
      <c r="K63" s="289"/>
      <c r="M63" s="23"/>
      <c r="P63" s="10"/>
      <c r="Q63" s="3"/>
      <c r="R63" s="10"/>
      <c r="S63" s="10"/>
      <c r="T63" s="10"/>
      <c r="U63" s="10"/>
      <c r="V63" s="10"/>
      <c r="W63" s="289"/>
    </row>
    <row r="64" spans="1:23" x14ac:dyDescent="0.25">
      <c r="A64" s="27" t="s">
        <v>87</v>
      </c>
      <c r="B64" s="10"/>
      <c r="C64" s="10"/>
      <c r="D64" s="10"/>
      <c r="E64" s="3"/>
      <c r="F64" s="10"/>
      <c r="G64" s="10"/>
      <c r="H64" s="10"/>
      <c r="I64" s="10"/>
      <c r="J64" s="10"/>
      <c r="K64" s="289"/>
      <c r="M64" s="27"/>
      <c r="N64" s="10"/>
      <c r="O64" s="10"/>
      <c r="P64" s="10"/>
      <c r="Q64" s="3"/>
      <c r="R64" s="10"/>
      <c r="S64" s="10"/>
      <c r="T64" s="10"/>
      <c r="U64" s="10"/>
      <c r="V64" s="10"/>
      <c r="W64" s="289"/>
    </row>
    <row r="65" spans="1:25" x14ac:dyDescent="0.25">
      <c r="A65" s="27" t="s">
        <v>88</v>
      </c>
      <c r="B65" s="10"/>
      <c r="C65" s="10"/>
      <c r="D65" s="10"/>
      <c r="E65" s="3"/>
      <c r="F65" s="10"/>
      <c r="G65" s="10"/>
      <c r="H65" s="10"/>
      <c r="I65" s="10"/>
      <c r="J65" s="10"/>
      <c r="K65" s="289"/>
      <c r="M65" s="27"/>
      <c r="N65" s="10"/>
      <c r="O65" s="10"/>
      <c r="P65" s="10"/>
      <c r="Q65" s="3"/>
      <c r="R65" s="10"/>
      <c r="S65" s="10"/>
      <c r="T65" s="10"/>
      <c r="U65" s="10"/>
      <c r="V65" s="10"/>
      <c r="W65" s="289"/>
    </row>
    <row r="66" spans="1:25" x14ac:dyDescent="0.25">
      <c r="A66" s="27" t="s">
        <v>89</v>
      </c>
      <c r="B66" s="10"/>
      <c r="C66" s="10"/>
      <c r="D66" s="10"/>
      <c r="E66" s="3"/>
      <c r="F66" s="10"/>
      <c r="G66" s="10"/>
      <c r="H66" s="36" t="s">
        <v>41</v>
      </c>
      <c r="I66" s="3">
        <f>SUM(E49:E66)</f>
        <v>18</v>
      </c>
      <c r="J66" s="10"/>
      <c r="K66" s="289"/>
      <c r="M66" s="23"/>
      <c r="N66" s="10"/>
      <c r="O66" s="10"/>
      <c r="P66" s="10"/>
      <c r="Q66" s="3"/>
      <c r="R66" s="10"/>
      <c r="S66" s="10"/>
      <c r="T66" s="36" t="s">
        <v>38</v>
      </c>
      <c r="U66" s="3">
        <f>SUM(Q49:Q66)</f>
        <v>0</v>
      </c>
      <c r="V66" s="10"/>
      <c r="W66" s="289"/>
    </row>
    <row r="67" spans="1:25" x14ac:dyDescent="0.25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290"/>
      <c r="M67" s="37"/>
      <c r="N67" s="38"/>
      <c r="O67" s="38"/>
      <c r="P67" s="38"/>
      <c r="Q67" s="38"/>
      <c r="R67" s="38"/>
      <c r="S67" s="38"/>
      <c r="T67" s="38"/>
      <c r="U67" s="38"/>
      <c r="V67" s="38"/>
      <c r="W67" s="290"/>
    </row>
    <row r="69" spans="1:25" x14ac:dyDescent="0.25">
      <c r="A69" s="39"/>
      <c r="B69" s="22"/>
      <c r="C69" s="22"/>
      <c r="D69" s="22"/>
      <c r="E69" s="88" t="s">
        <v>18</v>
      </c>
      <c r="F69" s="22"/>
      <c r="G69" s="22"/>
      <c r="H69" s="22"/>
      <c r="I69" s="22"/>
      <c r="J69" s="22"/>
      <c r="K69" s="288" t="s">
        <v>90</v>
      </c>
      <c r="M69" s="39"/>
      <c r="N69" s="22"/>
      <c r="O69" s="22"/>
      <c r="P69" s="22"/>
      <c r="Q69" s="88" t="s">
        <v>18</v>
      </c>
      <c r="R69" s="22"/>
      <c r="S69" s="22"/>
      <c r="T69" s="22"/>
      <c r="U69" s="22"/>
      <c r="V69" s="22"/>
      <c r="W69" s="288" t="s">
        <v>91</v>
      </c>
      <c r="X69" s="10"/>
      <c r="Y69" s="10"/>
    </row>
    <row r="70" spans="1:25" x14ac:dyDescent="0.25">
      <c r="A70" s="27" t="s">
        <v>92</v>
      </c>
      <c r="B70" s="10"/>
      <c r="C70" s="10"/>
      <c r="D70" s="10"/>
      <c r="E70" s="3">
        <v>5</v>
      </c>
      <c r="F70" s="10"/>
      <c r="G70" s="10"/>
      <c r="H70" s="10"/>
      <c r="I70" s="10"/>
      <c r="J70" s="10"/>
      <c r="K70" s="289"/>
      <c r="M70" s="27" t="s">
        <v>92</v>
      </c>
      <c r="N70" s="10"/>
      <c r="O70" s="10"/>
      <c r="P70" s="10"/>
      <c r="Q70" s="3"/>
      <c r="R70" s="10"/>
      <c r="S70" s="10"/>
      <c r="T70" s="10"/>
      <c r="U70" s="10"/>
      <c r="V70" s="10"/>
      <c r="W70" s="289"/>
      <c r="X70" s="10"/>
      <c r="Y70" s="10"/>
    </row>
    <row r="71" spans="1:25" x14ac:dyDescent="0.25">
      <c r="A71" s="27" t="s">
        <v>93</v>
      </c>
      <c r="B71" s="10"/>
      <c r="C71" s="10"/>
      <c r="D71" s="10"/>
      <c r="E71" s="3"/>
      <c r="F71" s="10"/>
      <c r="G71" s="10"/>
      <c r="H71" s="10"/>
      <c r="I71" s="10"/>
      <c r="J71" s="10"/>
      <c r="K71" s="289"/>
      <c r="M71" s="27" t="s">
        <v>94</v>
      </c>
      <c r="N71" s="10"/>
      <c r="O71" s="10"/>
      <c r="P71" s="10"/>
      <c r="Q71" s="3"/>
      <c r="R71" s="10"/>
      <c r="S71" s="10"/>
      <c r="T71" s="10"/>
      <c r="U71" s="10"/>
      <c r="V71" s="10"/>
      <c r="W71" s="289"/>
      <c r="X71" s="10"/>
      <c r="Y71" s="10"/>
    </row>
    <row r="72" spans="1:25" x14ac:dyDescent="0.25">
      <c r="A72" s="27" t="s">
        <v>95</v>
      </c>
      <c r="B72" s="10"/>
      <c r="C72" s="10"/>
      <c r="D72" s="10"/>
      <c r="E72" s="3">
        <v>1</v>
      </c>
      <c r="F72" s="10"/>
      <c r="G72" s="10"/>
      <c r="H72" s="10"/>
      <c r="I72" s="10"/>
      <c r="J72" s="10"/>
      <c r="K72" s="289"/>
      <c r="M72" s="27" t="s">
        <v>96</v>
      </c>
      <c r="N72" s="10"/>
      <c r="O72" s="10"/>
      <c r="P72" s="10"/>
      <c r="Q72" s="3"/>
      <c r="R72" s="10"/>
      <c r="S72" s="10"/>
      <c r="T72" s="10"/>
      <c r="U72" s="10"/>
      <c r="V72" s="10"/>
      <c r="W72" s="289"/>
      <c r="X72" s="10"/>
      <c r="Y72" s="10"/>
    </row>
    <row r="73" spans="1:25" x14ac:dyDescent="0.25">
      <c r="A73" s="27" t="s">
        <v>97</v>
      </c>
      <c r="B73" s="10"/>
      <c r="C73" s="10"/>
      <c r="D73" s="10"/>
      <c r="E73" s="3"/>
      <c r="F73" s="10"/>
      <c r="G73" s="10"/>
      <c r="H73" s="10"/>
      <c r="I73" s="10"/>
      <c r="J73" s="10"/>
      <c r="K73" s="289"/>
      <c r="M73" s="27" t="s">
        <v>98</v>
      </c>
      <c r="N73" s="10"/>
      <c r="O73" s="10"/>
      <c r="P73" s="10"/>
      <c r="Q73" s="3"/>
      <c r="R73" s="10"/>
      <c r="S73" s="10"/>
      <c r="T73" s="10"/>
      <c r="U73" s="10"/>
      <c r="V73" s="10"/>
      <c r="W73" s="289"/>
      <c r="X73" s="10"/>
      <c r="Y73" s="10"/>
    </row>
    <row r="74" spans="1:25" x14ac:dyDescent="0.25">
      <c r="A74" s="27" t="s">
        <v>99</v>
      </c>
      <c r="B74" s="10"/>
      <c r="C74" s="10"/>
      <c r="D74" s="10"/>
      <c r="E74" s="3"/>
      <c r="F74" s="10"/>
      <c r="G74" s="10"/>
      <c r="H74" s="10"/>
      <c r="I74" s="10"/>
      <c r="J74" s="10"/>
      <c r="K74" s="289"/>
      <c r="M74" s="27" t="s">
        <v>99</v>
      </c>
      <c r="N74" s="10"/>
      <c r="O74" s="10"/>
      <c r="P74" s="10"/>
      <c r="Q74" s="3"/>
      <c r="R74" s="10"/>
      <c r="S74" s="10"/>
      <c r="T74" s="10"/>
      <c r="U74" s="10"/>
      <c r="V74" s="10"/>
      <c r="W74" s="289"/>
      <c r="X74" s="10"/>
      <c r="Y74" s="10"/>
    </row>
    <row r="75" spans="1:25" x14ac:dyDescent="0.25">
      <c r="A75" s="27" t="s">
        <v>100</v>
      </c>
      <c r="B75" s="10"/>
      <c r="C75" s="10"/>
      <c r="D75" s="10"/>
      <c r="E75" s="3"/>
      <c r="F75" s="10"/>
      <c r="G75" s="10"/>
      <c r="H75" s="10"/>
      <c r="I75" s="10"/>
      <c r="J75" s="10"/>
      <c r="K75" s="289"/>
      <c r="M75" s="27" t="s">
        <v>100</v>
      </c>
      <c r="N75" s="10"/>
      <c r="O75" s="10"/>
      <c r="P75" s="10"/>
      <c r="Q75" s="3"/>
      <c r="R75" s="10"/>
      <c r="S75" s="10"/>
      <c r="T75" s="10"/>
      <c r="U75" s="10"/>
      <c r="V75" s="10"/>
      <c r="W75" s="289"/>
      <c r="X75" s="10"/>
      <c r="Y75" s="10"/>
    </row>
    <row r="76" spans="1:25" x14ac:dyDescent="0.25">
      <c r="A76" s="27" t="s">
        <v>101</v>
      </c>
      <c r="B76" s="10"/>
      <c r="C76" s="10"/>
      <c r="D76" s="10"/>
      <c r="E76" s="3"/>
      <c r="F76" s="10"/>
      <c r="G76" s="10"/>
      <c r="H76" s="10"/>
      <c r="I76" s="10"/>
      <c r="J76" s="10"/>
      <c r="K76" s="289"/>
      <c r="M76" s="27" t="s">
        <v>101</v>
      </c>
      <c r="N76" s="10"/>
      <c r="O76" s="10"/>
      <c r="P76" s="10"/>
      <c r="Q76" s="3"/>
      <c r="R76" s="10"/>
      <c r="S76" s="10"/>
      <c r="T76" s="10"/>
      <c r="U76" s="10"/>
      <c r="V76" s="10"/>
      <c r="W76" s="289"/>
      <c r="X76" s="10"/>
      <c r="Y76" s="10"/>
    </row>
    <row r="77" spans="1:25" x14ac:dyDescent="0.25">
      <c r="A77" s="27" t="s">
        <v>102</v>
      </c>
      <c r="B77" s="10"/>
      <c r="C77" s="10"/>
      <c r="D77" s="10"/>
      <c r="E77" s="3"/>
      <c r="F77" s="10"/>
      <c r="G77" s="10"/>
      <c r="H77" s="10"/>
      <c r="I77" s="10"/>
      <c r="J77" s="10"/>
      <c r="K77" s="289"/>
      <c r="M77" s="27" t="s">
        <v>103</v>
      </c>
      <c r="N77" s="10"/>
      <c r="O77" s="10"/>
      <c r="P77" s="10"/>
      <c r="Q77" s="3"/>
      <c r="R77" s="10"/>
      <c r="S77" s="10"/>
      <c r="T77" s="10"/>
      <c r="U77" s="10"/>
      <c r="V77" s="10"/>
      <c r="W77" s="289"/>
      <c r="X77" s="10"/>
      <c r="Y77" s="10"/>
    </row>
    <row r="78" spans="1:25" x14ac:dyDescent="0.25">
      <c r="A78" s="27" t="s">
        <v>104</v>
      </c>
      <c r="B78" s="10"/>
      <c r="C78" s="10"/>
      <c r="D78" s="10"/>
      <c r="E78" s="3"/>
      <c r="F78" s="10"/>
      <c r="G78" s="10"/>
      <c r="H78" s="10"/>
      <c r="I78" s="10"/>
      <c r="J78" s="10"/>
      <c r="K78" s="289"/>
      <c r="M78" s="27" t="s">
        <v>105</v>
      </c>
      <c r="N78" s="10"/>
      <c r="O78" s="10"/>
      <c r="P78" s="10"/>
      <c r="Q78" s="3"/>
      <c r="R78" s="10"/>
      <c r="S78" s="10"/>
      <c r="T78" s="10"/>
      <c r="U78" s="10"/>
      <c r="V78" s="10"/>
      <c r="W78" s="289"/>
      <c r="X78" s="10"/>
      <c r="Y78" s="10"/>
    </row>
    <row r="79" spans="1:25" x14ac:dyDescent="0.25">
      <c r="A79" s="27" t="s">
        <v>106</v>
      </c>
      <c r="B79" s="10"/>
      <c r="C79" s="10"/>
      <c r="D79" s="10"/>
      <c r="E79" s="3"/>
      <c r="F79" s="10"/>
      <c r="G79" s="10"/>
      <c r="H79" s="10"/>
      <c r="I79" s="10"/>
      <c r="J79" s="10"/>
      <c r="K79" s="289"/>
      <c r="M79" s="27" t="s">
        <v>107</v>
      </c>
      <c r="N79" s="10"/>
      <c r="O79" s="10"/>
      <c r="P79" s="10"/>
      <c r="Q79" s="3">
        <v>5</v>
      </c>
      <c r="R79" s="10"/>
      <c r="S79" s="10"/>
      <c r="T79" s="10"/>
      <c r="U79" s="10"/>
      <c r="V79" s="10"/>
      <c r="W79" s="289"/>
      <c r="X79" s="10"/>
      <c r="Y79" s="10"/>
    </row>
    <row r="80" spans="1:25" x14ac:dyDescent="0.25">
      <c r="A80" s="27" t="s">
        <v>107</v>
      </c>
      <c r="B80" s="10"/>
      <c r="C80" s="10"/>
      <c r="D80" s="10"/>
      <c r="E80" s="3"/>
      <c r="F80" s="10"/>
      <c r="G80" s="10"/>
      <c r="H80" s="10"/>
      <c r="I80" s="10"/>
      <c r="J80" s="10"/>
      <c r="K80" s="289"/>
      <c r="M80" s="27" t="s">
        <v>234</v>
      </c>
      <c r="N80" s="10"/>
      <c r="O80" s="10"/>
      <c r="P80" s="10"/>
      <c r="Q80" s="3">
        <v>1</v>
      </c>
      <c r="R80" s="10"/>
      <c r="S80" s="10"/>
      <c r="T80" s="10"/>
      <c r="U80" s="10"/>
      <c r="V80" s="10"/>
      <c r="W80" s="289"/>
      <c r="X80" s="10"/>
      <c r="Y80" s="10"/>
    </row>
    <row r="81" spans="1:25" x14ac:dyDescent="0.25">
      <c r="A81" s="27" t="s">
        <v>108</v>
      </c>
      <c r="B81" s="10"/>
      <c r="C81" s="10"/>
      <c r="D81" s="10"/>
      <c r="E81" s="3"/>
      <c r="F81" s="10"/>
      <c r="G81" s="10"/>
      <c r="H81" s="10"/>
      <c r="I81" s="10"/>
      <c r="J81" s="10"/>
      <c r="K81" s="289"/>
      <c r="M81" s="27"/>
      <c r="N81" s="10"/>
      <c r="O81" s="10"/>
      <c r="P81" s="10"/>
      <c r="Q81" s="3"/>
      <c r="R81" s="10"/>
      <c r="S81" s="10"/>
      <c r="T81" s="10"/>
      <c r="U81" s="10"/>
      <c r="V81" s="10"/>
      <c r="W81" s="289"/>
      <c r="X81" s="10"/>
      <c r="Y81" s="10"/>
    </row>
    <row r="82" spans="1:25" x14ac:dyDescent="0.25">
      <c r="A82" s="27" t="s">
        <v>109</v>
      </c>
      <c r="B82" s="10"/>
      <c r="C82" s="10"/>
      <c r="D82" s="10"/>
      <c r="E82" s="3"/>
      <c r="F82" s="10"/>
      <c r="G82" s="10"/>
      <c r="H82" s="10"/>
      <c r="I82" s="10"/>
      <c r="J82" s="10"/>
      <c r="K82" s="289"/>
      <c r="M82" s="27"/>
      <c r="N82" s="10"/>
      <c r="O82" s="10"/>
      <c r="P82" s="10"/>
      <c r="Q82" s="3"/>
      <c r="R82" s="10"/>
      <c r="S82" s="10"/>
      <c r="T82" s="10"/>
      <c r="U82" s="10"/>
      <c r="V82" s="10"/>
      <c r="W82" s="289"/>
      <c r="X82" s="10"/>
      <c r="Y82" s="10"/>
    </row>
    <row r="83" spans="1:25" x14ac:dyDescent="0.25">
      <c r="A83" s="27" t="s">
        <v>110</v>
      </c>
      <c r="B83" s="10"/>
      <c r="C83" s="10"/>
      <c r="D83" s="10"/>
      <c r="E83" s="3"/>
      <c r="F83" s="10"/>
      <c r="G83" s="10"/>
      <c r="H83" s="10"/>
      <c r="I83" s="10"/>
      <c r="J83" s="10"/>
      <c r="K83" s="289"/>
      <c r="M83" s="27"/>
      <c r="N83" s="10"/>
      <c r="O83" s="10"/>
      <c r="P83" s="10"/>
      <c r="Q83" s="3"/>
      <c r="R83" s="10"/>
      <c r="S83" s="10"/>
      <c r="T83" s="10"/>
      <c r="U83" s="10"/>
      <c r="V83" s="10"/>
      <c r="W83" s="289"/>
      <c r="X83" s="10"/>
      <c r="Y83" s="10"/>
    </row>
    <row r="84" spans="1:25" x14ac:dyDescent="0.25">
      <c r="A84" s="27" t="s">
        <v>111</v>
      </c>
      <c r="B84" s="10"/>
      <c r="C84" s="10"/>
      <c r="D84" s="10"/>
      <c r="E84" s="3">
        <v>2</v>
      </c>
      <c r="F84" s="10"/>
      <c r="G84" s="10"/>
      <c r="H84" s="10"/>
      <c r="I84" s="10"/>
      <c r="J84" s="10"/>
      <c r="K84" s="289"/>
      <c r="M84" s="27"/>
      <c r="N84" s="10"/>
      <c r="O84" s="10"/>
      <c r="P84" s="10"/>
      <c r="Q84" s="3"/>
      <c r="R84" s="10"/>
      <c r="S84" s="10"/>
      <c r="T84" s="10"/>
      <c r="U84" s="10"/>
      <c r="V84" s="10"/>
      <c r="W84" s="289"/>
      <c r="X84" s="10"/>
      <c r="Y84" s="10"/>
    </row>
    <row r="85" spans="1:25" x14ac:dyDescent="0.25">
      <c r="A85" s="27" t="s">
        <v>112</v>
      </c>
      <c r="B85" s="10"/>
      <c r="C85" s="10"/>
      <c r="D85" s="10"/>
      <c r="E85" s="3"/>
      <c r="F85" s="10"/>
      <c r="G85" s="10"/>
      <c r="H85" s="10"/>
      <c r="I85" s="10"/>
      <c r="J85" s="10"/>
      <c r="K85" s="289"/>
      <c r="M85" s="27"/>
      <c r="N85" s="10"/>
      <c r="O85" s="10"/>
      <c r="P85" s="10"/>
      <c r="Q85" s="3"/>
      <c r="R85" s="10"/>
      <c r="S85" s="10"/>
      <c r="T85" s="10"/>
      <c r="U85" s="10"/>
      <c r="V85" s="10"/>
      <c r="W85" s="289"/>
      <c r="X85" s="10"/>
      <c r="Y85" s="10"/>
    </row>
    <row r="86" spans="1:25" x14ac:dyDescent="0.25">
      <c r="A86" s="27" t="s">
        <v>113</v>
      </c>
      <c r="B86" s="10"/>
      <c r="C86" s="10"/>
      <c r="D86" s="10"/>
      <c r="E86" s="3"/>
      <c r="F86" s="10"/>
      <c r="G86" s="10"/>
      <c r="H86" s="10"/>
      <c r="I86" s="10"/>
      <c r="J86" s="10"/>
      <c r="K86" s="289"/>
      <c r="M86" s="27"/>
      <c r="N86" s="10"/>
      <c r="O86" s="10"/>
      <c r="P86" s="10"/>
      <c r="Q86" s="3"/>
      <c r="R86" s="10"/>
      <c r="S86" s="10"/>
      <c r="T86" s="10"/>
      <c r="U86" s="10"/>
      <c r="V86" s="10"/>
      <c r="W86" s="289"/>
      <c r="X86" s="10"/>
      <c r="Y86" s="10"/>
    </row>
    <row r="87" spans="1:25" x14ac:dyDescent="0.25">
      <c r="A87" s="27" t="s">
        <v>114</v>
      </c>
      <c r="B87" s="10"/>
      <c r="C87" s="10"/>
      <c r="D87" s="10"/>
      <c r="E87" s="3"/>
      <c r="F87" s="10"/>
      <c r="G87" s="10"/>
      <c r="H87" s="10"/>
      <c r="I87" s="10"/>
      <c r="J87" s="10"/>
      <c r="K87" s="289"/>
      <c r="M87" s="27"/>
      <c r="N87" s="10"/>
      <c r="O87" s="10"/>
      <c r="P87" s="10"/>
      <c r="Q87" s="3"/>
      <c r="R87" s="10"/>
      <c r="S87" s="10"/>
      <c r="T87" s="10"/>
      <c r="U87" s="10"/>
      <c r="V87" s="10"/>
      <c r="W87" s="289"/>
      <c r="X87" s="10"/>
      <c r="Y87" s="10"/>
    </row>
    <row r="88" spans="1:25" x14ac:dyDescent="0.25">
      <c r="A88" s="27" t="s">
        <v>115</v>
      </c>
      <c r="B88" s="10"/>
      <c r="C88" s="10"/>
      <c r="D88" s="10"/>
      <c r="E88" s="3"/>
      <c r="F88" s="10"/>
      <c r="G88" s="10"/>
      <c r="H88" s="10"/>
      <c r="I88" s="10"/>
      <c r="J88" s="10"/>
      <c r="K88" s="289"/>
      <c r="M88" s="27"/>
      <c r="N88" s="10"/>
      <c r="O88" s="10"/>
      <c r="P88" s="10"/>
      <c r="Q88" s="3"/>
      <c r="R88" s="10"/>
      <c r="S88" s="10"/>
      <c r="T88" s="10"/>
      <c r="U88" s="10"/>
      <c r="V88" s="10"/>
      <c r="W88" s="289"/>
      <c r="X88" s="10"/>
      <c r="Y88" s="10"/>
    </row>
    <row r="89" spans="1:25" x14ac:dyDescent="0.25">
      <c r="A89" s="27" t="s">
        <v>116</v>
      </c>
      <c r="B89" s="10"/>
      <c r="C89" s="10"/>
      <c r="D89" s="10"/>
      <c r="E89" s="3"/>
      <c r="F89" s="10"/>
      <c r="G89" s="10"/>
      <c r="H89" s="10"/>
      <c r="I89" s="10"/>
      <c r="J89" s="10"/>
      <c r="K89" s="289"/>
      <c r="M89" s="27"/>
      <c r="N89" s="10"/>
      <c r="O89" s="10"/>
      <c r="P89" s="10"/>
      <c r="Q89" s="3"/>
      <c r="R89" s="10"/>
      <c r="S89" s="10"/>
      <c r="T89" s="10"/>
      <c r="U89" s="10"/>
      <c r="V89" s="10"/>
      <c r="W89" s="289"/>
      <c r="X89" s="10"/>
      <c r="Y89" s="10"/>
    </row>
    <row r="90" spans="1:25" x14ac:dyDescent="0.25">
      <c r="A90" s="27" t="s">
        <v>117</v>
      </c>
      <c r="B90" s="10"/>
      <c r="C90" s="10"/>
      <c r="D90" s="10"/>
      <c r="E90" s="3"/>
      <c r="F90" s="10"/>
      <c r="G90" s="10"/>
      <c r="H90" s="10"/>
      <c r="I90" s="10"/>
      <c r="J90" s="10"/>
      <c r="K90" s="289"/>
      <c r="M90" s="27"/>
      <c r="N90" s="10"/>
      <c r="O90" s="10"/>
      <c r="P90" s="10"/>
      <c r="Q90" s="3"/>
      <c r="R90" s="10"/>
      <c r="S90" s="10"/>
      <c r="T90" s="10"/>
      <c r="U90" s="10"/>
      <c r="V90" s="10"/>
      <c r="W90" s="289"/>
      <c r="X90" s="10"/>
      <c r="Y90" s="10"/>
    </row>
    <row r="91" spans="1:25" x14ac:dyDescent="0.25">
      <c r="A91" s="27" t="s">
        <v>118</v>
      </c>
      <c r="B91" s="10"/>
      <c r="C91" s="10"/>
      <c r="D91" s="10"/>
      <c r="E91" s="3"/>
      <c r="F91" s="10"/>
      <c r="G91" s="10"/>
      <c r="H91" s="10"/>
      <c r="I91" s="10"/>
      <c r="J91" s="10"/>
      <c r="K91" s="289"/>
      <c r="M91" s="27"/>
      <c r="N91" s="10"/>
      <c r="O91" s="10"/>
      <c r="P91" s="10"/>
      <c r="Q91" s="3"/>
      <c r="R91" s="10"/>
      <c r="S91" s="10"/>
      <c r="T91" s="10"/>
      <c r="U91" s="10"/>
      <c r="V91" s="10"/>
      <c r="W91" s="289"/>
    </row>
    <row r="92" spans="1:25" x14ac:dyDescent="0.25">
      <c r="A92" s="27" t="s">
        <v>119</v>
      </c>
      <c r="B92" s="10"/>
      <c r="C92" s="10"/>
      <c r="D92" s="10"/>
      <c r="E92" s="3"/>
      <c r="F92" s="10"/>
      <c r="G92" s="10"/>
      <c r="H92" s="10"/>
      <c r="I92" s="10"/>
      <c r="J92" s="10"/>
      <c r="K92" s="289"/>
      <c r="M92" s="27"/>
      <c r="N92" s="10"/>
      <c r="O92" s="10"/>
      <c r="P92" s="10"/>
      <c r="Q92" s="3"/>
      <c r="R92" s="10"/>
      <c r="S92" s="10"/>
      <c r="T92" s="10"/>
      <c r="U92" s="10"/>
      <c r="V92" s="10"/>
      <c r="W92" s="289"/>
    </row>
    <row r="93" spans="1:25" x14ac:dyDescent="0.25">
      <c r="A93" s="27" t="s">
        <v>120</v>
      </c>
      <c r="B93" s="10"/>
      <c r="C93" s="10"/>
      <c r="D93" s="10"/>
      <c r="E93" s="3"/>
      <c r="F93" s="10"/>
      <c r="G93" s="10"/>
      <c r="H93" s="10"/>
      <c r="I93" s="10"/>
      <c r="J93" s="10"/>
      <c r="K93" s="289"/>
      <c r="M93" s="27"/>
      <c r="N93" s="10"/>
      <c r="O93" s="10"/>
      <c r="P93" s="10"/>
      <c r="Q93" s="3"/>
      <c r="R93" s="10"/>
      <c r="S93" s="10"/>
      <c r="T93" s="10"/>
      <c r="U93" s="10"/>
      <c r="V93" s="10"/>
      <c r="W93" s="289"/>
    </row>
    <row r="94" spans="1:25" x14ac:dyDescent="0.25">
      <c r="A94" s="27" t="s">
        <v>121</v>
      </c>
      <c r="B94" s="10"/>
      <c r="C94" s="10"/>
      <c r="D94" s="10"/>
      <c r="E94" s="3"/>
      <c r="F94" s="10"/>
      <c r="G94" s="10"/>
      <c r="H94" s="10"/>
      <c r="I94" s="10"/>
      <c r="J94" s="10"/>
      <c r="K94" s="289"/>
      <c r="M94" s="27" t="s">
        <v>121</v>
      </c>
      <c r="N94" s="10"/>
      <c r="O94" s="10"/>
      <c r="P94" s="10"/>
      <c r="Q94" s="3"/>
      <c r="R94" s="10"/>
      <c r="S94" s="10"/>
      <c r="T94" s="10"/>
      <c r="U94" s="10"/>
      <c r="V94" s="10"/>
      <c r="W94" s="289"/>
      <c r="X94" s="10"/>
      <c r="Y94" s="10"/>
    </row>
    <row r="95" spans="1:25" x14ac:dyDescent="0.25">
      <c r="A95" s="27" t="s">
        <v>122</v>
      </c>
      <c r="B95" s="10"/>
      <c r="C95" s="10"/>
      <c r="D95" s="10"/>
      <c r="E95" s="3"/>
      <c r="F95" s="10"/>
      <c r="G95" s="10"/>
      <c r="H95" s="36" t="s">
        <v>41</v>
      </c>
      <c r="I95" s="3">
        <f>SUM(E70:E95)</f>
        <v>8</v>
      </c>
      <c r="J95" s="10"/>
      <c r="K95" s="289"/>
      <c r="M95" s="27" t="s">
        <v>123</v>
      </c>
      <c r="N95" s="10"/>
      <c r="O95" s="10"/>
      <c r="P95" s="10"/>
      <c r="Q95" s="3"/>
      <c r="R95" s="10"/>
      <c r="S95" s="10"/>
      <c r="T95" s="36" t="s">
        <v>38</v>
      </c>
      <c r="U95" s="3">
        <f>SUM(Q70:Q95)</f>
        <v>6</v>
      </c>
      <c r="V95" s="10"/>
      <c r="W95" s="289"/>
      <c r="X95" s="10"/>
      <c r="Y95" s="10"/>
    </row>
    <row r="96" spans="1:25" x14ac:dyDescent="0.25">
      <c r="A96" s="23"/>
      <c r="B96" s="10"/>
      <c r="C96" s="10"/>
      <c r="D96" s="10"/>
      <c r="E96" s="10"/>
      <c r="F96" s="10"/>
      <c r="G96" s="10"/>
      <c r="H96" s="10"/>
      <c r="I96" s="10"/>
      <c r="J96" s="10"/>
      <c r="K96" s="289"/>
      <c r="M96" s="23"/>
      <c r="N96" s="10"/>
      <c r="O96" s="10"/>
      <c r="P96" s="10"/>
      <c r="Q96" s="10"/>
      <c r="R96" s="10"/>
      <c r="S96" s="10"/>
      <c r="T96" s="10"/>
      <c r="U96" s="10"/>
      <c r="V96" s="10"/>
      <c r="W96" s="289"/>
      <c r="X96" s="10"/>
      <c r="Y96" s="10"/>
    </row>
    <row r="97" spans="1:25" x14ac:dyDescent="0.25">
      <c r="A97" s="37"/>
      <c r="B97" s="38"/>
      <c r="C97" s="38"/>
      <c r="D97" s="38"/>
      <c r="E97" s="38"/>
      <c r="F97" s="38"/>
      <c r="G97" s="38"/>
      <c r="H97" s="38"/>
      <c r="I97" s="38"/>
      <c r="J97" s="38"/>
      <c r="K97" s="290"/>
      <c r="M97" s="37"/>
      <c r="N97" s="38"/>
      <c r="O97" s="38"/>
      <c r="P97" s="38"/>
      <c r="Q97" s="38"/>
      <c r="R97" s="38"/>
      <c r="S97" s="38"/>
      <c r="T97" s="38"/>
      <c r="U97" s="38"/>
      <c r="V97" s="38"/>
      <c r="W97" s="290"/>
      <c r="X97" s="10"/>
      <c r="Y97" s="10"/>
    </row>
    <row r="98" spans="1:25" x14ac:dyDescent="0.25">
      <c r="X98" s="10"/>
      <c r="Y98" s="10"/>
    </row>
    <row r="99" spans="1:25" x14ac:dyDescent="0.25">
      <c r="A99" s="39"/>
      <c r="B99" s="22"/>
      <c r="C99" s="22"/>
      <c r="D99" s="22"/>
      <c r="E99" s="22"/>
      <c r="F99" s="22"/>
      <c r="G99" s="22"/>
      <c r="H99" s="22"/>
      <c r="I99" s="22"/>
      <c r="J99" s="22"/>
      <c r="K99" s="288" t="s">
        <v>124</v>
      </c>
      <c r="M99" s="39"/>
      <c r="N99" s="22"/>
      <c r="O99" s="22"/>
      <c r="P99" s="22"/>
      <c r="Q99" s="22"/>
      <c r="R99" s="22"/>
      <c r="S99" s="22"/>
      <c r="T99" s="22"/>
      <c r="U99" s="22"/>
      <c r="V99" s="22"/>
      <c r="W99" s="288" t="s">
        <v>125</v>
      </c>
      <c r="X99" s="10"/>
      <c r="Y99" s="10"/>
    </row>
    <row r="100" spans="1:25" x14ac:dyDescent="0.25">
      <c r="A100" s="23"/>
      <c r="B100" s="10"/>
      <c r="C100" s="10"/>
      <c r="D100" s="10"/>
      <c r="E100" s="88" t="s">
        <v>18</v>
      </c>
      <c r="F100" s="10"/>
      <c r="G100" s="10"/>
      <c r="H100" s="10"/>
      <c r="I100" s="10"/>
      <c r="J100" s="10"/>
      <c r="K100" s="289"/>
      <c r="M100" s="23"/>
      <c r="N100" s="10"/>
      <c r="O100" s="10"/>
      <c r="P100" s="10"/>
      <c r="Q100" s="88" t="s">
        <v>18</v>
      </c>
      <c r="R100" s="10"/>
      <c r="S100" s="10"/>
      <c r="T100" s="10"/>
      <c r="U100" s="10"/>
      <c r="V100" s="10"/>
      <c r="W100" s="289"/>
      <c r="X100" s="10"/>
      <c r="Y100" s="10"/>
    </row>
    <row r="101" spans="1:25" x14ac:dyDescent="0.25">
      <c r="A101" s="27" t="s">
        <v>126</v>
      </c>
      <c r="B101" s="10"/>
      <c r="C101" s="10"/>
      <c r="D101" s="10"/>
      <c r="E101" s="3"/>
      <c r="F101" s="10"/>
      <c r="G101" s="10"/>
      <c r="H101" s="10"/>
      <c r="I101" s="10"/>
      <c r="J101" s="10"/>
      <c r="K101" s="289"/>
      <c r="M101" s="27" t="s">
        <v>126</v>
      </c>
      <c r="N101" s="10"/>
      <c r="O101" s="10"/>
      <c r="P101" s="10"/>
      <c r="Q101" s="3"/>
      <c r="R101" s="10"/>
      <c r="S101" s="10"/>
      <c r="T101" s="10"/>
      <c r="U101" s="10"/>
      <c r="V101" s="10"/>
      <c r="W101" s="289"/>
      <c r="X101" s="10"/>
      <c r="Y101" s="10"/>
    </row>
    <row r="102" spans="1:25" x14ac:dyDescent="0.25">
      <c r="A102" s="27" t="s">
        <v>127</v>
      </c>
      <c r="B102" s="10"/>
      <c r="C102" s="10"/>
      <c r="D102" s="10"/>
      <c r="E102" s="3"/>
      <c r="F102" s="10"/>
      <c r="G102" s="10"/>
      <c r="H102" s="10"/>
      <c r="I102" s="10"/>
      <c r="J102" s="10"/>
      <c r="K102" s="289"/>
      <c r="M102" s="27" t="s">
        <v>127</v>
      </c>
      <c r="N102" s="10"/>
      <c r="O102" s="10"/>
      <c r="P102" s="10"/>
      <c r="Q102" s="3"/>
      <c r="R102" s="10"/>
      <c r="S102" s="10"/>
      <c r="T102" s="10"/>
      <c r="U102" s="10"/>
      <c r="V102" s="10"/>
      <c r="W102" s="289"/>
      <c r="X102" s="10"/>
      <c r="Y102" s="10"/>
    </row>
    <row r="103" spans="1:25" x14ac:dyDescent="0.25">
      <c r="A103" s="27" t="s">
        <v>128</v>
      </c>
      <c r="B103" s="10"/>
      <c r="C103" s="10"/>
      <c r="D103" s="10"/>
      <c r="E103" s="3"/>
      <c r="F103" s="10"/>
      <c r="G103" s="10"/>
      <c r="H103" s="10"/>
      <c r="I103" s="10"/>
      <c r="J103" s="10"/>
      <c r="K103" s="289"/>
      <c r="M103" s="27" t="s">
        <v>128</v>
      </c>
      <c r="N103" s="10"/>
      <c r="O103" s="10"/>
      <c r="P103" s="10"/>
      <c r="Q103" s="3"/>
      <c r="R103" s="10"/>
      <c r="S103" s="10"/>
      <c r="T103" s="10"/>
      <c r="U103" s="10"/>
      <c r="V103" s="10"/>
      <c r="W103" s="289"/>
      <c r="X103" s="10"/>
      <c r="Y103" s="10"/>
    </row>
    <row r="104" spans="1:25" x14ac:dyDescent="0.25">
      <c r="A104" s="27" t="s">
        <v>129</v>
      </c>
      <c r="B104" s="10"/>
      <c r="C104" s="10"/>
      <c r="D104" s="10"/>
      <c r="E104" s="3"/>
      <c r="F104" s="10"/>
      <c r="G104" s="10"/>
      <c r="H104" s="10"/>
      <c r="I104" s="10"/>
      <c r="J104" s="10"/>
      <c r="K104" s="289"/>
      <c r="M104" s="27" t="s">
        <v>129</v>
      </c>
      <c r="N104" s="10"/>
      <c r="O104" s="10"/>
      <c r="P104" s="10"/>
      <c r="Q104" s="3"/>
      <c r="R104" s="10"/>
      <c r="S104" s="10"/>
      <c r="T104" s="10"/>
      <c r="U104" s="10"/>
      <c r="V104" s="10"/>
      <c r="W104" s="289"/>
      <c r="X104" s="10"/>
      <c r="Y104" s="10"/>
    </row>
    <row r="105" spans="1:25" x14ac:dyDescent="0.25">
      <c r="A105" s="27" t="s">
        <v>130</v>
      </c>
      <c r="B105" s="10"/>
      <c r="C105" s="10"/>
      <c r="D105" s="10"/>
      <c r="E105" s="3"/>
      <c r="F105" s="10"/>
      <c r="G105" s="10"/>
      <c r="H105" s="10"/>
      <c r="I105" s="10"/>
      <c r="J105" s="10"/>
      <c r="K105" s="289"/>
      <c r="M105" s="27" t="s">
        <v>130</v>
      </c>
      <c r="N105" s="10"/>
      <c r="O105" s="10"/>
      <c r="P105" s="10"/>
      <c r="Q105" s="3"/>
      <c r="R105" s="10"/>
      <c r="S105" s="10"/>
      <c r="T105" s="10"/>
      <c r="U105" s="10"/>
      <c r="V105" s="10"/>
      <c r="W105" s="289"/>
      <c r="X105" s="10"/>
      <c r="Y105" s="10"/>
    </row>
    <row r="106" spans="1:25" x14ac:dyDescent="0.25">
      <c r="A106" s="27" t="s">
        <v>131</v>
      </c>
      <c r="B106" s="10"/>
      <c r="C106" s="10"/>
      <c r="D106" s="10"/>
      <c r="E106" s="3"/>
      <c r="F106" s="10"/>
      <c r="G106" s="10"/>
      <c r="H106" s="10"/>
      <c r="I106" s="10"/>
      <c r="J106" s="10"/>
      <c r="K106" s="289"/>
      <c r="M106" s="27" t="s">
        <v>131</v>
      </c>
      <c r="N106" s="10"/>
      <c r="O106" s="10"/>
      <c r="P106" s="10"/>
      <c r="Q106" s="3"/>
      <c r="R106" s="10"/>
      <c r="S106" s="10"/>
      <c r="T106" s="10"/>
      <c r="U106" s="10"/>
      <c r="V106" s="10"/>
      <c r="W106" s="289"/>
      <c r="X106" s="10"/>
      <c r="Y106" s="10"/>
    </row>
    <row r="107" spans="1:25" x14ac:dyDescent="0.25">
      <c r="A107" s="27" t="s">
        <v>132</v>
      </c>
      <c r="B107" s="10"/>
      <c r="C107" s="10"/>
      <c r="D107" s="10"/>
      <c r="E107" s="3"/>
      <c r="F107" s="10"/>
      <c r="G107" s="10"/>
      <c r="H107" s="10"/>
      <c r="I107" s="10"/>
      <c r="J107" s="10"/>
      <c r="K107" s="289"/>
      <c r="M107" s="27" t="s">
        <v>132</v>
      </c>
      <c r="N107" s="10"/>
      <c r="O107" s="10"/>
      <c r="P107" s="10"/>
      <c r="Q107" s="3"/>
      <c r="R107" s="10"/>
      <c r="S107" s="10"/>
      <c r="T107" s="10"/>
      <c r="U107" s="10"/>
      <c r="V107" s="10"/>
      <c r="W107" s="289"/>
      <c r="X107" s="10"/>
      <c r="Y107" s="10"/>
    </row>
    <row r="108" spans="1:25" x14ac:dyDescent="0.25">
      <c r="A108" s="27" t="s">
        <v>133</v>
      </c>
      <c r="B108" s="10"/>
      <c r="C108" s="10"/>
      <c r="D108" s="10"/>
      <c r="E108" s="3"/>
      <c r="F108" s="10"/>
      <c r="G108" s="10"/>
      <c r="H108" s="10"/>
      <c r="I108" s="10"/>
      <c r="J108" s="10"/>
      <c r="K108" s="289"/>
      <c r="M108" s="27" t="s">
        <v>133</v>
      </c>
      <c r="N108" s="10"/>
      <c r="O108" s="10"/>
      <c r="P108" s="10"/>
      <c r="Q108" s="3"/>
      <c r="R108" s="10"/>
      <c r="S108" s="10"/>
      <c r="T108" s="10"/>
      <c r="U108" s="10"/>
      <c r="V108" s="10"/>
      <c r="W108" s="289"/>
      <c r="X108" s="10"/>
      <c r="Y108" s="10"/>
    </row>
    <row r="109" spans="1:25" x14ac:dyDescent="0.25">
      <c r="A109" s="27" t="s">
        <v>134</v>
      </c>
      <c r="B109" s="10"/>
      <c r="C109" s="10"/>
      <c r="D109" s="10"/>
      <c r="E109" s="3"/>
      <c r="F109" s="10"/>
      <c r="G109" s="10"/>
      <c r="H109" s="10"/>
      <c r="I109" s="10"/>
      <c r="J109" s="10"/>
      <c r="K109" s="289"/>
      <c r="M109" s="27" t="s">
        <v>134</v>
      </c>
      <c r="N109" s="10"/>
      <c r="O109" s="10"/>
      <c r="P109" s="10"/>
      <c r="Q109" s="3"/>
      <c r="R109" s="10"/>
      <c r="S109" s="10"/>
      <c r="T109" s="10"/>
      <c r="U109" s="10"/>
      <c r="V109" s="10"/>
      <c r="W109" s="289"/>
      <c r="X109" s="10"/>
      <c r="Y109" s="10"/>
    </row>
    <row r="110" spans="1:25" x14ac:dyDescent="0.25">
      <c r="A110" s="27" t="s">
        <v>135</v>
      </c>
      <c r="B110" s="10"/>
      <c r="C110" s="10"/>
      <c r="D110" s="10"/>
      <c r="E110" s="3"/>
      <c r="F110" s="10"/>
      <c r="G110" s="10"/>
      <c r="H110" s="10"/>
      <c r="I110" s="10"/>
      <c r="J110" s="10"/>
      <c r="K110" s="289"/>
      <c r="M110" s="27" t="s">
        <v>135</v>
      </c>
      <c r="N110" s="10"/>
      <c r="O110" s="10"/>
      <c r="P110" s="10"/>
      <c r="Q110" s="3"/>
      <c r="R110" s="10"/>
      <c r="S110" s="10"/>
      <c r="T110" s="10"/>
      <c r="U110" s="10"/>
      <c r="V110" s="10"/>
      <c r="W110" s="289"/>
      <c r="X110" s="10"/>
      <c r="Y110" s="10"/>
    </row>
    <row r="111" spans="1:25" x14ac:dyDescent="0.25">
      <c r="A111" s="27" t="s">
        <v>136</v>
      </c>
      <c r="B111" s="10"/>
      <c r="C111" s="10"/>
      <c r="D111" s="10"/>
      <c r="E111" s="3"/>
      <c r="F111" s="10"/>
      <c r="G111" s="10"/>
      <c r="H111" s="36" t="s">
        <v>41</v>
      </c>
      <c r="I111" s="3">
        <f>SUM(E101:E111)</f>
        <v>0</v>
      </c>
      <c r="J111" s="10"/>
      <c r="K111" s="289"/>
      <c r="M111" s="27" t="s">
        <v>136</v>
      </c>
      <c r="N111" s="10"/>
      <c r="O111" s="10"/>
      <c r="P111" s="10"/>
      <c r="Q111" s="3"/>
      <c r="R111" s="10"/>
      <c r="S111" s="10"/>
      <c r="T111" s="36" t="s">
        <v>38</v>
      </c>
      <c r="U111" s="3">
        <f>SUM(Q101:Q111)</f>
        <v>0</v>
      </c>
      <c r="V111" s="10"/>
      <c r="W111" s="289"/>
      <c r="X111" s="10"/>
      <c r="Y111" s="10"/>
    </row>
    <row r="112" spans="1:25" x14ac:dyDescent="0.25">
      <c r="A112" s="37"/>
      <c r="B112" s="38"/>
      <c r="C112" s="38"/>
      <c r="D112" s="38"/>
      <c r="E112" s="38"/>
      <c r="F112" s="38"/>
      <c r="G112" s="38"/>
      <c r="H112" s="38"/>
      <c r="I112" s="38"/>
      <c r="J112" s="38"/>
      <c r="K112" s="290"/>
      <c r="M112" s="37"/>
      <c r="N112" s="38"/>
      <c r="O112" s="38"/>
      <c r="P112" s="38"/>
      <c r="Q112" s="38"/>
      <c r="R112" s="38"/>
      <c r="S112" s="38"/>
      <c r="T112" s="38"/>
      <c r="U112" s="38"/>
      <c r="V112" s="38"/>
      <c r="W112" s="290"/>
      <c r="X112" s="10"/>
      <c r="Y112" s="10"/>
    </row>
    <row r="113" spans="24:25" x14ac:dyDescent="0.25">
      <c r="X113" s="10"/>
      <c r="Y113" s="10"/>
    </row>
    <row r="114" spans="24:25" x14ac:dyDescent="0.25">
      <c r="X114" s="10"/>
      <c r="Y114" s="10"/>
    </row>
  </sheetData>
  <mergeCells count="25">
    <mergeCell ref="M5:P5"/>
    <mergeCell ref="M6:N6"/>
    <mergeCell ref="O6:P6"/>
    <mergeCell ref="M7:N7"/>
    <mergeCell ref="O7:P7"/>
    <mergeCell ref="K99:K112"/>
    <mergeCell ref="W99:W112"/>
    <mergeCell ref="W19:W33"/>
    <mergeCell ref="K35:K45"/>
    <mergeCell ref="W35:W45"/>
    <mergeCell ref="K47:K67"/>
    <mergeCell ref="W47:W67"/>
    <mergeCell ref="K69:K97"/>
    <mergeCell ref="W69:W97"/>
    <mergeCell ref="K19:K33"/>
    <mergeCell ref="A15:B17"/>
    <mergeCell ref="D15:E17"/>
    <mergeCell ref="G15:H17"/>
    <mergeCell ref="J15:K17"/>
    <mergeCell ref="M15:N17"/>
    <mergeCell ref="D7:K7"/>
    <mergeCell ref="M10:O12"/>
    <mergeCell ref="R9:W9"/>
    <mergeCell ref="R10:U10"/>
    <mergeCell ref="T14:V14"/>
  </mergeCells>
  <pageMargins left="0.51181102362204722" right="0.51181102362204722" top="0.78740157480314965" bottom="0.78740157480314965" header="0.31496062992125984" footer="0.31496062992125984"/>
  <pageSetup paperSize="9" scale="41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4"/>
  <sheetViews>
    <sheetView workbookViewId="0">
      <selection activeCell="C5" sqref="C5"/>
    </sheetView>
  </sheetViews>
  <sheetFormatPr defaultRowHeight="15" x14ac:dyDescent="0.25"/>
  <cols>
    <col min="1" max="3" width="9.140625" style="2"/>
    <col min="4" max="4" width="16.7109375" style="2" customWidth="1"/>
    <col min="5" max="11" width="9.140625" style="2"/>
    <col min="12" max="12" width="9.42578125" style="2" customWidth="1"/>
    <col min="13" max="13" width="10" style="2" customWidth="1"/>
    <col min="14" max="15" width="9.140625" style="2"/>
    <col min="16" max="16" width="10.7109375" style="2" customWidth="1"/>
    <col min="17" max="19" width="9.140625" style="2"/>
    <col min="20" max="20" width="10.42578125" style="2" customWidth="1"/>
    <col min="21" max="21" width="9.140625" style="2"/>
    <col min="22" max="22" width="9.42578125" style="2" customWidth="1"/>
    <col min="23" max="259" width="9.140625" style="2"/>
    <col min="260" max="260" width="16.7109375" style="2" customWidth="1"/>
    <col min="261" max="267" width="9.140625" style="2"/>
    <col min="268" max="268" width="9.42578125" style="2" customWidth="1"/>
    <col min="269" max="269" width="10" style="2" customWidth="1"/>
    <col min="270" max="271" width="9.140625" style="2"/>
    <col min="272" max="272" width="10.7109375" style="2" customWidth="1"/>
    <col min="273" max="277" width="9.140625" style="2"/>
    <col min="278" max="278" width="9.42578125" style="2" customWidth="1"/>
    <col min="279" max="515" width="9.140625" style="2"/>
    <col min="516" max="516" width="16.7109375" style="2" customWidth="1"/>
    <col min="517" max="523" width="9.140625" style="2"/>
    <col min="524" max="524" width="9.42578125" style="2" customWidth="1"/>
    <col min="525" max="525" width="10" style="2" customWidth="1"/>
    <col min="526" max="527" width="9.140625" style="2"/>
    <col min="528" max="528" width="10.7109375" style="2" customWidth="1"/>
    <col min="529" max="533" width="9.140625" style="2"/>
    <col min="534" max="534" width="9.42578125" style="2" customWidth="1"/>
    <col min="535" max="771" width="9.140625" style="2"/>
    <col min="772" max="772" width="16.7109375" style="2" customWidth="1"/>
    <col min="773" max="779" width="9.140625" style="2"/>
    <col min="780" max="780" width="9.42578125" style="2" customWidth="1"/>
    <col min="781" max="781" width="10" style="2" customWidth="1"/>
    <col min="782" max="783" width="9.140625" style="2"/>
    <col min="784" max="784" width="10.7109375" style="2" customWidth="1"/>
    <col min="785" max="789" width="9.140625" style="2"/>
    <col min="790" max="790" width="9.42578125" style="2" customWidth="1"/>
    <col min="791" max="1027" width="9.140625" style="2"/>
    <col min="1028" max="1028" width="16.7109375" style="2" customWidth="1"/>
    <col min="1029" max="1035" width="9.140625" style="2"/>
    <col min="1036" max="1036" width="9.42578125" style="2" customWidth="1"/>
    <col min="1037" max="1037" width="10" style="2" customWidth="1"/>
    <col min="1038" max="1039" width="9.140625" style="2"/>
    <col min="1040" max="1040" width="10.7109375" style="2" customWidth="1"/>
    <col min="1041" max="1045" width="9.140625" style="2"/>
    <col min="1046" max="1046" width="9.42578125" style="2" customWidth="1"/>
    <col min="1047" max="1283" width="9.140625" style="2"/>
    <col min="1284" max="1284" width="16.7109375" style="2" customWidth="1"/>
    <col min="1285" max="1291" width="9.140625" style="2"/>
    <col min="1292" max="1292" width="9.42578125" style="2" customWidth="1"/>
    <col min="1293" max="1293" width="10" style="2" customWidth="1"/>
    <col min="1294" max="1295" width="9.140625" style="2"/>
    <col min="1296" max="1296" width="10.7109375" style="2" customWidth="1"/>
    <col min="1297" max="1301" width="9.140625" style="2"/>
    <col min="1302" max="1302" width="9.42578125" style="2" customWidth="1"/>
    <col min="1303" max="1539" width="9.140625" style="2"/>
    <col min="1540" max="1540" width="16.7109375" style="2" customWidth="1"/>
    <col min="1541" max="1547" width="9.140625" style="2"/>
    <col min="1548" max="1548" width="9.42578125" style="2" customWidth="1"/>
    <col min="1549" max="1549" width="10" style="2" customWidth="1"/>
    <col min="1550" max="1551" width="9.140625" style="2"/>
    <col min="1552" max="1552" width="10.7109375" style="2" customWidth="1"/>
    <col min="1553" max="1557" width="9.140625" style="2"/>
    <col min="1558" max="1558" width="9.42578125" style="2" customWidth="1"/>
    <col min="1559" max="1795" width="9.140625" style="2"/>
    <col min="1796" max="1796" width="16.7109375" style="2" customWidth="1"/>
    <col min="1797" max="1803" width="9.140625" style="2"/>
    <col min="1804" max="1804" width="9.42578125" style="2" customWidth="1"/>
    <col min="1805" max="1805" width="10" style="2" customWidth="1"/>
    <col min="1806" max="1807" width="9.140625" style="2"/>
    <col min="1808" max="1808" width="10.7109375" style="2" customWidth="1"/>
    <col min="1809" max="1813" width="9.140625" style="2"/>
    <col min="1814" max="1814" width="9.42578125" style="2" customWidth="1"/>
    <col min="1815" max="2051" width="9.140625" style="2"/>
    <col min="2052" max="2052" width="16.7109375" style="2" customWidth="1"/>
    <col min="2053" max="2059" width="9.140625" style="2"/>
    <col min="2060" max="2060" width="9.42578125" style="2" customWidth="1"/>
    <col min="2061" max="2061" width="10" style="2" customWidth="1"/>
    <col min="2062" max="2063" width="9.140625" style="2"/>
    <col min="2064" max="2064" width="10.7109375" style="2" customWidth="1"/>
    <col min="2065" max="2069" width="9.140625" style="2"/>
    <col min="2070" max="2070" width="9.42578125" style="2" customWidth="1"/>
    <col min="2071" max="2307" width="9.140625" style="2"/>
    <col min="2308" max="2308" width="16.7109375" style="2" customWidth="1"/>
    <col min="2309" max="2315" width="9.140625" style="2"/>
    <col min="2316" max="2316" width="9.42578125" style="2" customWidth="1"/>
    <col min="2317" max="2317" width="10" style="2" customWidth="1"/>
    <col min="2318" max="2319" width="9.140625" style="2"/>
    <col min="2320" max="2320" width="10.7109375" style="2" customWidth="1"/>
    <col min="2321" max="2325" width="9.140625" style="2"/>
    <col min="2326" max="2326" width="9.42578125" style="2" customWidth="1"/>
    <col min="2327" max="2563" width="9.140625" style="2"/>
    <col min="2564" max="2564" width="16.7109375" style="2" customWidth="1"/>
    <col min="2565" max="2571" width="9.140625" style="2"/>
    <col min="2572" max="2572" width="9.42578125" style="2" customWidth="1"/>
    <col min="2573" max="2573" width="10" style="2" customWidth="1"/>
    <col min="2574" max="2575" width="9.140625" style="2"/>
    <col min="2576" max="2576" width="10.7109375" style="2" customWidth="1"/>
    <col min="2577" max="2581" width="9.140625" style="2"/>
    <col min="2582" max="2582" width="9.42578125" style="2" customWidth="1"/>
    <col min="2583" max="2819" width="9.140625" style="2"/>
    <col min="2820" max="2820" width="16.7109375" style="2" customWidth="1"/>
    <col min="2821" max="2827" width="9.140625" style="2"/>
    <col min="2828" max="2828" width="9.42578125" style="2" customWidth="1"/>
    <col min="2829" max="2829" width="10" style="2" customWidth="1"/>
    <col min="2830" max="2831" width="9.140625" style="2"/>
    <col min="2832" max="2832" width="10.7109375" style="2" customWidth="1"/>
    <col min="2833" max="2837" width="9.140625" style="2"/>
    <col min="2838" max="2838" width="9.42578125" style="2" customWidth="1"/>
    <col min="2839" max="3075" width="9.140625" style="2"/>
    <col min="3076" max="3076" width="16.7109375" style="2" customWidth="1"/>
    <col min="3077" max="3083" width="9.140625" style="2"/>
    <col min="3084" max="3084" width="9.42578125" style="2" customWidth="1"/>
    <col min="3085" max="3085" width="10" style="2" customWidth="1"/>
    <col min="3086" max="3087" width="9.140625" style="2"/>
    <col min="3088" max="3088" width="10.7109375" style="2" customWidth="1"/>
    <col min="3089" max="3093" width="9.140625" style="2"/>
    <col min="3094" max="3094" width="9.42578125" style="2" customWidth="1"/>
    <col min="3095" max="3331" width="9.140625" style="2"/>
    <col min="3332" max="3332" width="16.7109375" style="2" customWidth="1"/>
    <col min="3333" max="3339" width="9.140625" style="2"/>
    <col min="3340" max="3340" width="9.42578125" style="2" customWidth="1"/>
    <col min="3341" max="3341" width="10" style="2" customWidth="1"/>
    <col min="3342" max="3343" width="9.140625" style="2"/>
    <col min="3344" max="3344" width="10.7109375" style="2" customWidth="1"/>
    <col min="3345" max="3349" width="9.140625" style="2"/>
    <col min="3350" max="3350" width="9.42578125" style="2" customWidth="1"/>
    <col min="3351" max="3587" width="9.140625" style="2"/>
    <col min="3588" max="3588" width="16.7109375" style="2" customWidth="1"/>
    <col min="3589" max="3595" width="9.140625" style="2"/>
    <col min="3596" max="3596" width="9.42578125" style="2" customWidth="1"/>
    <col min="3597" max="3597" width="10" style="2" customWidth="1"/>
    <col min="3598" max="3599" width="9.140625" style="2"/>
    <col min="3600" max="3600" width="10.7109375" style="2" customWidth="1"/>
    <col min="3601" max="3605" width="9.140625" style="2"/>
    <col min="3606" max="3606" width="9.42578125" style="2" customWidth="1"/>
    <col min="3607" max="3843" width="9.140625" style="2"/>
    <col min="3844" max="3844" width="16.7109375" style="2" customWidth="1"/>
    <col min="3845" max="3851" width="9.140625" style="2"/>
    <col min="3852" max="3852" width="9.42578125" style="2" customWidth="1"/>
    <col min="3853" max="3853" width="10" style="2" customWidth="1"/>
    <col min="3854" max="3855" width="9.140625" style="2"/>
    <col min="3856" max="3856" width="10.7109375" style="2" customWidth="1"/>
    <col min="3857" max="3861" width="9.140625" style="2"/>
    <col min="3862" max="3862" width="9.42578125" style="2" customWidth="1"/>
    <col min="3863" max="4099" width="9.140625" style="2"/>
    <col min="4100" max="4100" width="16.7109375" style="2" customWidth="1"/>
    <col min="4101" max="4107" width="9.140625" style="2"/>
    <col min="4108" max="4108" width="9.42578125" style="2" customWidth="1"/>
    <col min="4109" max="4109" width="10" style="2" customWidth="1"/>
    <col min="4110" max="4111" width="9.140625" style="2"/>
    <col min="4112" max="4112" width="10.7109375" style="2" customWidth="1"/>
    <col min="4113" max="4117" width="9.140625" style="2"/>
    <col min="4118" max="4118" width="9.42578125" style="2" customWidth="1"/>
    <col min="4119" max="4355" width="9.140625" style="2"/>
    <col min="4356" max="4356" width="16.7109375" style="2" customWidth="1"/>
    <col min="4357" max="4363" width="9.140625" style="2"/>
    <col min="4364" max="4364" width="9.42578125" style="2" customWidth="1"/>
    <col min="4365" max="4365" width="10" style="2" customWidth="1"/>
    <col min="4366" max="4367" width="9.140625" style="2"/>
    <col min="4368" max="4368" width="10.7109375" style="2" customWidth="1"/>
    <col min="4369" max="4373" width="9.140625" style="2"/>
    <col min="4374" max="4374" width="9.42578125" style="2" customWidth="1"/>
    <col min="4375" max="4611" width="9.140625" style="2"/>
    <col min="4612" max="4612" width="16.7109375" style="2" customWidth="1"/>
    <col min="4613" max="4619" width="9.140625" style="2"/>
    <col min="4620" max="4620" width="9.42578125" style="2" customWidth="1"/>
    <col min="4621" max="4621" width="10" style="2" customWidth="1"/>
    <col min="4622" max="4623" width="9.140625" style="2"/>
    <col min="4624" max="4624" width="10.7109375" style="2" customWidth="1"/>
    <col min="4625" max="4629" width="9.140625" style="2"/>
    <col min="4630" max="4630" width="9.42578125" style="2" customWidth="1"/>
    <col min="4631" max="4867" width="9.140625" style="2"/>
    <col min="4868" max="4868" width="16.7109375" style="2" customWidth="1"/>
    <col min="4869" max="4875" width="9.140625" style="2"/>
    <col min="4876" max="4876" width="9.42578125" style="2" customWidth="1"/>
    <col min="4877" max="4877" width="10" style="2" customWidth="1"/>
    <col min="4878" max="4879" width="9.140625" style="2"/>
    <col min="4880" max="4880" width="10.7109375" style="2" customWidth="1"/>
    <col min="4881" max="4885" width="9.140625" style="2"/>
    <col min="4886" max="4886" width="9.42578125" style="2" customWidth="1"/>
    <col min="4887" max="5123" width="9.140625" style="2"/>
    <col min="5124" max="5124" width="16.7109375" style="2" customWidth="1"/>
    <col min="5125" max="5131" width="9.140625" style="2"/>
    <col min="5132" max="5132" width="9.42578125" style="2" customWidth="1"/>
    <col min="5133" max="5133" width="10" style="2" customWidth="1"/>
    <col min="5134" max="5135" width="9.140625" style="2"/>
    <col min="5136" max="5136" width="10.7109375" style="2" customWidth="1"/>
    <col min="5137" max="5141" width="9.140625" style="2"/>
    <col min="5142" max="5142" width="9.42578125" style="2" customWidth="1"/>
    <col min="5143" max="5379" width="9.140625" style="2"/>
    <col min="5380" max="5380" width="16.7109375" style="2" customWidth="1"/>
    <col min="5381" max="5387" width="9.140625" style="2"/>
    <col min="5388" max="5388" width="9.42578125" style="2" customWidth="1"/>
    <col min="5389" max="5389" width="10" style="2" customWidth="1"/>
    <col min="5390" max="5391" width="9.140625" style="2"/>
    <col min="5392" max="5392" width="10.7109375" style="2" customWidth="1"/>
    <col min="5393" max="5397" width="9.140625" style="2"/>
    <col min="5398" max="5398" width="9.42578125" style="2" customWidth="1"/>
    <col min="5399" max="5635" width="9.140625" style="2"/>
    <col min="5636" max="5636" width="16.7109375" style="2" customWidth="1"/>
    <col min="5637" max="5643" width="9.140625" style="2"/>
    <col min="5644" max="5644" width="9.42578125" style="2" customWidth="1"/>
    <col min="5645" max="5645" width="10" style="2" customWidth="1"/>
    <col min="5646" max="5647" width="9.140625" style="2"/>
    <col min="5648" max="5648" width="10.7109375" style="2" customWidth="1"/>
    <col min="5649" max="5653" width="9.140625" style="2"/>
    <col min="5654" max="5654" width="9.42578125" style="2" customWidth="1"/>
    <col min="5655" max="5891" width="9.140625" style="2"/>
    <col min="5892" max="5892" width="16.7109375" style="2" customWidth="1"/>
    <col min="5893" max="5899" width="9.140625" style="2"/>
    <col min="5900" max="5900" width="9.42578125" style="2" customWidth="1"/>
    <col min="5901" max="5901" width="10" style="2" customWidth="1"/>
    <col min="5902" max="5903" width="9.140625" style="2"/>
    <col min="5904" max="5904" width="10.7109375" style="2" customWidth="1"/>
    <col min="5905" max="5909" width="9.140625" style="2"/>
    <col min="5910" max="5910" width="9.42578125" style="2" customWidth="1"/>
    <col min="5911" max="6147" width="9.140625" style="2"/>
    <col min="6148" max="6148" width="16.7109375" style="2" customWidth="1"/>
    <col min="6149" max="6155" width="9.140625" style="2"/>
    <col min="6156" max="6156" width="9.42578125" style="2" customWidth="1"/>
    <col min="6157" max="6157" width="10" style="2" customWidth="1"/>
    <col min="6158" max="6159" width="9.140625" style="2"/>
    <col min="6160" max="6160" width="10.7109375" style="2" customWidth="1"/>
    <col min="6161" max="6165" width="9.140625" style="2"/>
    <col min="6166" max="6166" width="9.42578125" style="2" customWidth="1"/>
    <col min="6167" max="6403" width="9.140625" style="2"/>
    <col min="6404" max="6404" width="16.7109375" style="2" customWidth="1"/>
    <col min="6405" max="6411" width="9.140625" style="2"/>
    <col min="6412" max="6412" width="9.42578125" style="2" customWidth="1"/>
    <col min="6413" max="6413" width="10" style="2" customWidth="1"/>
    <col min="6414" max="6415" width="9.140625" style="2"/>
    <col min="6416" max="6416" width="10.7109375" style="2" customWidth="1"/>
    <col min="6417" max="6421" width="9.140625" style="2"/>
    <col min="6422" max="6422" width="9.42578125" style="2" customWidth="1"/>
    <col min="6423" max="6659" width="9.140625" style="2"/>
    <col min="6660" max="6660" width="16.7109375" style="2" customWidth="1"/>
    <col min="6661" max="6667" width="9.140625" style="2"/>
    <col min="6668" max="6668" width="9.42578125" style="2" customWidth="1"/>
    <col min="6669" max="6669" width="10" style="2" customWidth="1"/>
    <col min="6670" max="6671" width="9.140625" style="2"/>
    <col min="6672" max="6672" width="10.7109375" style="2" customWidth="1"/>
    <col min="6673" max="6677" width="9.140625" style="2"/>
    <col min="6678" max="6678" width="9.42578125" style="2" customWidth="1"/>
    <col min="6679" max="6915" width="9.140625" style="2"/>
    <col min="6916" max="6916" width="16.7109375" style="2" customWidth="1"/>
    <col min="6917" max="6923" width="9.140625" style="2"/>
    <col min="6924" max="6924" width="9.42578125" style="2" customWidth="1"/>
    <col min="6925" max="6925" width="10" style="2" customWidth="1"/>
    <col min="6926" max="6927" width="9.140625" style="2"/>
    <col min="6928" max="6928" width="10.7109375" style="2" customWidth="1"/>
    <col min="6929" max="6933" width="9.140625" style="2"/>
    <col min="6934" max="6934" width="9.42578125" style="2" customWidth="1"/>
    <col min="6935" max="7171" width="9.140625" style="2"/>
    <col min="7172" max="7172" width="16.7109375" style="2" customWidth="1"/>
    <col min="7173" max="7179" width="9.140625" style="2"/>
    <col min="7180" max="7180" width="9.42578125" style="2" customWidth="1"/>
    <col min="7181" max="7181" width="10" style="2" customWidth="1"/>
    <col min="7182" max="7183" width="9.140625" style="2"/>
    <col min="7184" max="7184" width="10.7109375" style="2" customWidth="1"/>
    <col min="7185" max="7189" width="9.140625" style="2"/>
    <col min="7190" max="7190" width="9.42578125" style="2" customWidth="1"/>
    <col min="7191" max="7427" width="9.140625" style="2"/>
    <col min="7428" max="7428" width="16.7109375" style="2" customWidth="1"/>
    <col min="7429" max="7435" width="9.140625" style="2"/>
    <col min="7436" max="7436" width="9.42578125" style="2" customWidth="1"/>
    <col min="7437" max="7437" width="10" style="2" customWidth="1"/>
    <col min="7438" max="7439" width="9.140625" style="2"/>
    <col min="7440" max="7440" width="10.7109375" style="2" customWidth="1"/>
    <col min="7441" max="7445" width="9.140625" style="2"/>
    <col min="7446" max="7446" width="9.42578125" style="2" customWidth="1"/>
    <col min="7447" max="7683" width="9.140625" style="2"/>
    <col min="7684" max="7684" width="16.7109375" style="2" customWidth="1"/>
    <col min="7685" max="7691" width="9.140625" style="2"/>
    <col min="7692" max="7692" width="9.42578125" style="2" customWidth="1"/>
    <col min="7693" max="7693" width="10" style="2" customWidth="1"/>
    <col min="7694" max="7695" width="9.140625" style="2"/>
    <col min="7696" max="7696" width="10.7109375" style="2" customWidth="1"/>
    <col min="7697" max="7701" width="9.140625" style="2"/>
    <col min="7702" max="7702" width="9.42578125" style="2" customWidth="1"/>
    <col min="7703" max="7939" width="9.140625" style="2"/>
    <col min="7940" max="7940" width="16.7109375" style="2" customWidth="1"/>
    <col min="7941" max="7947" width="9.140625" style="2"/>
    <col min="7948" max="7948" width="9.42578125" style="2" customWidth="1"/>
    <col min="7949" max="7949" width="10" style="2" customWidth="1"/>
    <col min="7950" max="7951" width="9.140625" style="2"/>
    <col min="7952" max="7952" width="10.7109375" style="2" customWidth="1"/>
    <col min="7953" max="7957" width="9.140625" style="2"/>
    <col min="7958" max="7958" width="9.42578125" style="2" customWidth="1"/>
    <col min="7959" max="8195" width="9.140625" style="2"/>
    <col min="8196" max="8196" width="16.7109375" style="2" customWidth="1"/>
    <col min="8197" max="8203" width="9.140625" style="2"/>
    <col min="8204" max="8204" width="9.42578125" style="2" customWidth="1"/>
    <col min="8205" max="8205" width="10" style="2" customWidth="1"/>
    <col min="8206" max="8207" width="9.140625" style="2"/>
    <col min="8208" max="8208" width="10.7109375" style="2" customWidth="1"/>
    <col min="8209" max="8213" width="9.140625" style="2"/>
    <col min="8214" max="8214" width="9.42578125" style="2" customWidth="1"/>
    <col min="8215" max="8451" width="9.140625" style="2"/>
    <col min="8452" max="8452" width="16.7109375" style="2" customWidth="1"/>
    <col min="8453" max="8459" width="9.140625" style="2"/>
    <col min="8460" max="8460" width="9.42578125" style="2" customWidth="1"/>
    <col min="8461" max="8461" width="10" style="2" customWidth="1"/>
    <col min="8462" max="8463" width="9.140625" style="2"/>
    <col min="8464" max="8464" width="10.7109375" style="2" customWidth="1"/>
    <col min="8465" max="8469" width="9.140625" style="2"/>
    <col min="8470" max="8470" width="9.42578125" style="2" customWidth="1"/>
    <col min="8471" max="8707" width="9.140625" style="2"/>
    <col min="8708" max="8708" width="16.7109375" style="2" customWidth="1"/>
    <col min="8709" max="8715" width="9.140625" style="2"/>
    <col min="8716" max="8716" width="9.42578125" style="2" customWidth="1"/>
    <col min="8717" max="8717" width="10" style="2" customWidth="1"/>
    <col min="8718" max="8719" width="9.140625" style="2"/>
    <col min="8720" max="8720" width="10.7109375" style="2" customWidth="1"/>
    <col min="8721" max="8725" width="9.140625" style="2"/>
    <col min="8726" max="8726" width="9.42578125" style="2" customWidth="1"/>
    <col min="8727" max="8963" width="9.140625" style="2"/>
    <col min="8964" max="8964" width="16.7109375" style="2" customWidth="1"/>
    <col min="8965" max="8971" width="9.140625" style="2"/>
    <col min="8972" max="8972" width="9.42578125" style="2" customWidth="1"/>
    <col min="8973" max="8973" width="10" style="2" customWidth="1"/>
    <col min="8974" max="8975" width="9.140625" style="2"/>
    <col min="8976" max="8976" width="10.7109375" style="2" customWidth="1"/>
    <col min="8977" max="8981" width="9.140625" style="2"/>
    <col min="8982" max="8982" width="9.42578125" style="2" customWidth="1"/>
    <col min="8983" max="9219" width="9.140625" style="2"/>
    <col min="9220" max="9220" width="16.7109375" style="2" customWidth="1"/>
    <col min="9221" max="9227" width="9.140625" style="2"/>
    <col min="9228" max="9228" width="9.42578125" style="2" customWidth="1"/>
    <col min="9229" max="9229" width="10" style="2" customWidth="1"/>
    <col min="9230" max="9231" width="9.140625" style="2"/>
    <col min="9232" max="9232" width="10.7109375" style="2" customWidth="1"/>
    <col min="9233" max="9237" width="9.140625" style="2"/>
    <col min="9238" max="9238" width="9.42578125" style="2" customWidth="1"/>
    <col min="9239" max="9475" width="9.140625" style="2"/>
    <col min="9476" max="9476" width="16.7109375" style="2" customWidth="1"/>
    <col min="9477" max="9483" width="9.140625" style="2"/>
    <col min="9484" max="9484" width="9.42578125" style="2" customWidth="1"/>
    <col min="9485" max="9485" width="10" style="2" customWidth="1"/>
    <col min="9486" max="9487" width="9.140625" style="2"/>
    <col min="9488" max="9488" width="10.7109375" style="2" customWidth="1"/>
    <col min="9489" max="9493" width="9.140625" style="2"/>
    <col min="9494" max="9494" width="9.42578125" style="2" customWidth="1"/>
    <col min="9495" max="9731" width="9.140625" style="2"/>
    <col min="9732" max="9732" width="16.7109375" style="2" customWidth="1"/>
    <col min="9733" max="9739" width="9.140625" style="2"/>
    <col min="9740" max="9740" width="9.42578125" style="2" customWidth="1"/>
    <col min="9741" max="9741" width="10" style="2" customWidth="1"/>
    <col min="9742" max="9743" width="9.140625" style="2"/>
    <col min="9744" max="9744" width="10.7109375" style="2" customWidth="1"/>
    <col min="9745" max="9749" width="9.140625" style="2"/>
    <col min="9750" max="9750" width="9.42578125" style="2" customWidth="1"/>
    <col min="9751" max="9987" width="9.140625" style="2"/>
    <col min="9988" max="9988" width="16.7109375" style="2" customWidth="1"/>
    <col min="9989" max="9995" width="9.140625" style="2"/>
    <col min="9996" max="9996" width="9.42578125" style="2" customWidth="1"/>
    <col min="9997" max="9997" width="10" style="2" customWidth="1"/>
    <col min="9998" max="9999" width="9.140625" style="2"/>
    <col min="10000" max="10000" width="10.7109375" style="2" customWidth="1"/>
    <col min="10001" max="10005" width="9.140625" style="2"/>
    <col min="10006" max="10006" width="9.42578125" style="2" customWidth="1"/>
    <col min="10007" max="10243" width="9.140625" style="2"/>
    <col min="10244" max="10244" width="16.7109375" style="2" customWidth="1"/>
    <col min="10245" max="10251" width="9.140625" style="2"/>
    <col min="10252" max="10252" width="9.42578125" style="2" customWidth="1"/>
    <col min="10253" max="10253" width="10" style="2" customWidth="1"/>
    <col min="10254" max="10255" width="9.140625" style="2"/>
    <col min="10256" max="10256" width="10.7109375" style="2" customWidth="1"/>
    <col min="10257" max="10261" width="9.140625" style="2"/>
    <col min="10262" max="10262" width="9.42578125" style="2" customWidth="1"/>
    <col min="10263" max="10499" width="9.140625" style="2"/>
    <col min="10500" max="10500" width="16.7109375" style="2" customWidth="1"/>
    <col min="10501" max="10507" width="9.140625" style="2"/>
    <col min="10508" max="10508" width="9.42578125" style="2" customWidth="1"/>
    <col min="10509" max="10509" width="10" style="2" customWidth="1"/>
    <col min="10510" max="10511" width="9.140625" style="2"/>
    <col min="10512" max="10512" width="10.7109375" style="2" customWidth="1"/>
    <col min="10513" max="10517" width="9.140625" style="2"/>
    <col min="10518" max="10518" width="9.42578125" style="2" customWidth="1"/>
    <col min="10519" max="10755" width="9.140625" style="2"/>
    <col min="10756" max="10756" width="16.7109375" style="2" customWidth="1"/>
    <col min="10757" max="10763" width="9.140625" style="2"/>
    <col min="10764" max="10764" width="9.42578125" style="2" customWidth="1"/>
    <col min="10765" max="10765" width="10" style="2" customWidth="1"/>
    <col min="10766" max="10767" width="9.140625" style="2"/>
    <col min="10768" max="10768" width="10.7109375" style="2" customWidth="1"/>
    <col min="10769" max="10773" width="9.140625" style="2"/>
    <col min="10774" max="10774" width="9.42578125" style="2" customWidth="1"/>
    <col min="10775" max="11011" width="9.140625" style="2"/>
    <col min="11012" max="11012" width="16.7109375" style="2" customWidth="1"/>
    <col min="11013" max="11019" width="9.140625" style="2"/>
    <col min="11020" max="11020" width="9.42578125" style="2" customWidth="1"/>
    <col min="11021" max="11021" width="10" style="2" customWidth="1"/>
    <col min="11022" max="11023" width="9.140625" style="2"/>
    <col min="11024" max="11024" width="10.7109375" style="2" customWidth="1"/>
    <col min="11025" max="11029" width="9.140625" style="2"/>
    <col min="11030" max="11030" width="9.42578125" style="2" customWidth="1"/>
    <col min="11031" max="11267" width="9.140625" style="2"/>
    <col min="11268" max="11268" width="16.7109375" style="2" customWidth="1"/>
    <col min="11269" max="11275" width="9.140625" style="2"/>
    <col min="11276" max="11276" width="9.42578125" style="2" customWidth="1"/>
    <col min="11277" max="11277" width="10" style="2" customWidth="1"/>
    <col min="11278" max="11279" width="9.140625" style="2"/>
    <col min="11280" max="11280" width="10.7109375" style="2" customWidth="1"/>
    <col min="11281" max="11285" width="9.140625" style="2"/>
    <col min="11286" max="11286" width="9.42578125" style="2" customWidth="1"/>
    <col min="11287" max="11523" width="9.140625" style="2"/>
    <col min="11524" max="11524" width="16.7109375" style="2" customWidth="1"/>
    <col min="11525" max="11531" width="9.140625" style="2"/>
    <col min="11532" max="11532" width="9.42578125" style="2" customWidth="1"/>
    <col min="11533" max="11533" width="10" style="2" customWidth="1"/>
    <col min="11534" max="11535" width="9.140625" style="2"/>
    <col min="11536" max="11536" width="10.7109375" style="2" customWidth="1"/>
    <col min="11537" max="11541" width="9.140625" style="2"/>
    <col min="11542" max="11542" width="9.42578125" style="2" customWidth="1"/>
    <col min="11543" max="11779" width="9.140625" style="2"/>
    <col min="11780" max="11780" width="16.7109375" style="2" customWidth="1"/>
    <col min="11781" max="11787" width="9.140625" style="2"/>
    <col min="11788" max="11788" width="9.42578125" style="2" customWidth="1"/>
    <col min="11789" max="11789" width="10" style="2" customWidth="1"/>
    <col min="11790" max="11791" width="9.140625" style="2"/>
    <col min="11792" max="11792" width="10.7109375" style="2" customWidth="1"/>
    <col min="11793" max="11797" width="9.140625" style="2"/>
    <col min="11798" max="11798" width="9.42578125" style="2" customWidth="1"/>
    <col min="11799" max="12035" width="9.140625" style="2"/>
    <col min="12036" max="12036" width="16.7109375" style="2" customWidth="1"/>
    <col min="12037" max="12043" width="9.140625" style="2"/>
    <col min="12044" max="12044" width="9.42578125" style="2" customWidth="1"/>
    <col min="12045" max="12045" width="10" style="2" customWidth="1"/>
    <col min="12046" max="12047" width="9.140625" style="2"/>
    <col min="12048" max="12048" width="10.7109375" style="2" customWidth="1"/>
    <col min="12049" max="12053" width="9.140625" style="2"/>
    <col min="12054" max="12054" width="9.42578125" style="2" customWidth="1"/>
    <col min="12055" max="12291" width="9.140625" style="2"/>
    <col min="12292" max="12292" width="16.7109375" style="2" customWidth="1"/>
    <col min="12293" max="12299" width="9.140625" style="2"/>
    <col min="12300" max="12300" width="9.42578125" style="2" customWidth="1"/>
    <col min="12301" max="12301" width="10" style="2" customWidth="1"/>
    <col min="12302" max="12303" width="9.140625" style="2"/>
    <col min="12304" max="12304" width="10.7109375" style="2" customWidth="1"/>
    <col min="12305" max="12309" width="9.140625" style="2"/>
    <col min="12310" max="12310" width="9.42578125" style="2" customWidth="1"/>
    <col min="12311" max="12547" width="9.140625" style="2"/>
    <col min="12548" max="12548" width="16.7109375" style="2" customWidth="1"/>
    <col min="12549" max="12555" width="9.140625" style="2"/>
    <col min="12556" max="12556" width="9.42578125" style="2" customWidth="1"/>
    <col min="12557" max="12557" width="10" style="2" customWidth="1"/>
    <col min="12558" max="12559" width="9.140625" style="2"/>
    <col min="12560" max="12560" width="10.7109375" style="2" customWidth="1"/>
    <col min="12561" max="12565" width="9.140625" style="2"/>
    <col min="12566" max="12566" width="9.42578125" style="2" customWidth="1"/>
    <col min="12567" max="12803" width="9.140625" style="2"/>
    <col min="12804" max="12804" width="16.7109375" style="2" customWidth="1"/>
    <col min="12805" max="12811" width="9.140625" style="2"/>
    <col min="12812" max="12812" width="9.42578125" style="2" customWidth="1"/>
    <col min="12813" max="12813" width="10" style="2" customWidth="1"/>
    <col min="12814" max="12815" width="9.140625" style="2"/>
    <col min="12816" max="12816" width="10.7109375" style="2" customWidth="1"/>
    <col min="12817" max="12821" width="9.140625" style="2"/>
    <col min="12822" max="12822" width="9.42578125" style="2" customWidth="1"/>
    <col min="12823" max="13059" width="9.140625" style="2"/>
    <col min="13060" max="13060" width="16.7109375" style="2" customWidth="1"/>
    <col min="13061" max="13067" width="9.140625" style="2"/>
    <col min="13068" max="13068" width="9.42578125" style="2" customWidth="1"/>
    <col min="13069" max="13069" width="10" style="2" customWidth="1"/>
    <col min="13070" max="13071" width="9.140625" style="2"/>
    <col min="13072" max="13072" width="10.7109375" style="2" customWidth="1"/>
    <col min="13073" max="13077" width="9.140625" style="2"/>
    <col min="13078" max="13078" width="9.42578125" style="2" customWidth="1"/>
    <col min="13079" max="13315" width="9.140625" style="2"/>
    <col min="13316" max="13316" width="16.7109375" style="2" customWidth="1"/>
    <col min="13317" max="13323" width="9.140625" style="2"/>
    <col min="13324" max="13324" width="9.42578125" style="2" customWidth="1"/>
    <col min="13325" max="13325" width="10" style="2" customWidth="1"/>
    <col min="13326" max="13327" width="9.140625" style="2"/>
    <col min="13328" max="13328" width="10.7109375" style="2" customWidth="1"/>
    <col min="13329" max="13333" width="9.140625" style="2"/>
    <col min="13334" max="13334" width="9.42578125" style="2" customWidth="1"/>
    <col min="13335" max="13571" width="9.140625" style="2"/>
    <col min="13572" max="13572" width="16.7109375" style="2" customWidth="1"/>
    <col min="13573" max="13579" width="9.140625" style="2"/>
    <col min="13580" max="13580" width="9.42578125" style="2" customWidth="1"/>
    <col min="13581" max="13581" width="10" style="2" customWidth="1"/>
    <col min="13582" max="13583" width="9.140625" style="2"/>
    <col min="13584" max="13584" width="10.7109375" style="2" customWidth="1"/>
    <col min="13585" max="13589" width="9.140625" style="2"/>
    <col min="13590" max="13590" width="9.42578125" style="2" customWidth="1"/>
    <col min="13591" max="13827" width="9.140625" style="2"/>
    <col min="13828" max="13828" width="16.7109375" style="2" customWidth="1"/>
    <col min="13829" max="13835" width="9.140625" style="2"/>
    <col min="13836" max="13836" width="9.42578125" style="2" customWidth="1"/>
    <col min="13837" max="13837" width="10" style="2" customWidth="1"/>
    <col min="13838" max="13839" width="9.140625" style="2"/>
    <col min="13840" max="13840" width="10.7109375" style="2" customWidth="1"/>
    <col min="13841" max="13845" width="9.140625" style="2"/>
    <col min="13846" max="13846" width="9.42578125" style="2" customWidth="1"/>
    <col min="13847" max="14083" width="9.140625" style="2"/>
    <col min="14084" max="14084" width="16.7109375" style="2" customWidth="1"/>
    <col min="14085" max="14091" width="9.140625" style="2"/>
    <col min="14092" max="14092" width="9.42578125" style="2" customWidth="1"/>
    <col min="14093" max="14093" width="10" style="2" customWidth="1"/>
    <col min="14094" max="14095" width="9.140625" style="2"/>
    <col min="14096" max="14096" width="10.7109375" style="2" customWidth="1"/>
    <col min="14097" max="14101" width="9.140625" style="2"/>
    <col min="14102" max="14102" width="9.42578125" style="2" customWidth="1"/>
    <col min="14103" max="14339" width="9.140625" style="2"/>
    <col min="14340" max="14340" width="16.7109375" style="2" customWidth="1"/>
    <col min="14341" max="14347" width="9.140625" style="2"/>
    <col min="14348" max="14348" width="9.42578125" style="2" customWidth="1"/>
    <col min="14349" max="14349" width="10" style="2" customWidth="1"/>
    <col min="14350" max="14351" width="9.140625" style="2"/>
    <col min="14352" max="14352" width="10.7109375" style="2" customWidth="1"/>
    <col min="14353" max="14357" width="9.140625" style="2"/>
    <col min="14358" max="14358" width="9.42578125" style="2" customWidth="1"/>
    <col min="14359" max="14595" width="9.140625" style="2"/>
    <col min="14596" max="14596" width="16.7109375" style="2" customWidth="1"/>
    <col min="14597" max="14603" width="9.140625" style="2"/>
    <col min="14604" max="14604" width="9.42578125" style="2" customWidth="1"/>
    <col min="14605" max="14605" width="10" style="2" customWidth="1"/>
    <col min="14606" max="14607" width="9.140625" style="2"/>
    <col min="14608" max="14608" width="10.7109375" style="2" customWidth="1"/>
    <col min="14609" max="14613" width="9.140625" style="2"/>
    <col min="14614" max="14614" width="9.42578125" style="2" customWidth="1"/>
    <col min="14615" max="14851" width="9.140625" style="2"/>
    <col min="14852" max="14852" width="16.7109375" style="2" customWidth="1"/>
    <col min="14853" max="14859" width="9.140625" style="2"/>
    <col min="14860" max="14860" width="9.42578125" style="2" customWidth="1"/>
    <col min="14861" max="14861" width="10" style="2" customWidth="1"/>
    <col min="14862" max="14863" width="9.140625" style="2"/>
    <col min="14864" max="14864" width="10.7109375" style="2" customWidth="1"/>
    <col min="14865" max="14869" width="9.140625" style="2"/>
    <col min="14870" max="14870" width="9.42578125" style="2" customWidth="1"/>
    <col min="14871" max="15107" width="9.140625" style="2"/>
    <col min="15108" max="15108" width="16.7109375" style="2" customWidth="1"/>
    <col min="15109" max="15115" width="9.140625" style="2"/>
    <col min="15116" max="15116" width="9.42578125" style="2" customWidth="1"/>
    <col min="15117" max="15117" width="10" style="2" customWidth="1"/>
    <col min="15118" max="15119" width="9.140625" style="2"/>
    <col min="15120" max="15120" width="10.7109375" style="2" customWidth="1"/>
    <col min="15121" max="15125" width="9.140625" style="2"/>
    <col min="15126" max="15126" width="9.42578125" style="2" customWidth="1"/>
    <col min="15127" max="15363" width="9.140625" style="2"/>
    <col min="15364" max="15364" width="16.7109375" style="2" customWidth="1"/>
    <col min="15365" max="15371" width="9.140625" style="2"/>
    <col min="15372" max="15372" width="9.42578125" style="2" customWidth="1"/>
    <col min="15373" max="15373" width="10" style="2" customWidth="1"/>
    <col min="15374" max="15375" width="9.140625" style="2"/>
    <col min="15376" max="15376" width="10.7109375" style="2" customWidth="1"/>
    <col min="15377" max="15381" width="9.140625" style="2"/>
    <col min="15382" max="15382" width="9.42578125" style="2" customWidth="1"/>
    <col min="15383" max="15619" width="9.140625" style="2"/>
    <col min="15620" max="15620" width="16.7109375" style="2" customWidth="1"/>
    <col min="15621" max="15627" width="9.140625" style="2"/>
    <col min="15628" max="15628" width="9.42578125" style="2" customWidth="1"/>
    <col min="15629" max="15629" width="10" style="2" customWidth="1"/>
    <col min="15630" max="15631" width="9.140625" style="2"/>
    <col min="15632" max="15632" width="10.7109375" style="2" customWidth="1"/>
    <col min="15633" max="15637" width="9.140625" style="2"/>
    <col min="15638" max="15638" width="9.42578125" style="2" customWidth="1"/>
    <col min="15639" max="15875" width="9.140625" style="2"/>
    <col min="15876" max="15876" width="16.7109375" style="2" customWidth="1"/>
    <col min="15877" max="15883" width="9.140625" style="2"/>
    <col min="15884" max="15884" width="9.42578125" style="2" customWidth="1"/>
    <col min="15885" max="15885" width="10" style="2" customWidth="1"/>
    <col min="15886" max="15887" width="9.140625" style="2"/>
    <col min="15888" max="15888" width="10.7109375" style="2" customWidth="1"/>
    <col min="15889" max="15893" width="9.140625" style="2"/>
    <col min="15894" max="15894" width="9.42578125" style="2" customWidth="1"/>
    <col min="15895" max="16131" width="9.140625" style="2"/>
    <col min="16132" max="16132" width="16.7109375" style="2" customWidth="1"/>
    <col min="16133" max="16139" width="9.140625" style="2"/>
    <col min="16140" max="16140" width="9.42578125" style="2" customWidth="1"/>
    <col min="16141" max="16141" width="10" style="2" customWidth="1"/>
    <col min="16142" max="16143" width="9.140625" style="2"/>
    <col min="16144" max="16144" width="10.7109375" style="2" customWidth="1"/>
    <col min="16145" max="16149" width="9.140625" style="2"/>
    <col min="16150" max="16150" width="9.42578125" style="2" customWidth="1"/>
    <col min="16151" max="16384" width="9.140625" style="2"/>
  </cols>
  <sheetData>
    <row r="1" spans="1:24" x14ac:dyDescent="0.25">
      <c r="A1" s="1" t="s">
        <v>0</v>
      </c>
      <c r="W1" s="67"/>
      <c r="X1" s="67"/>
    </row>
    <row r="2" spans="1:24" x14ac:dyDescent="0.25">
      <c r="A2" s="1" t="s">
        <v>1</v>
      </c>
      <c r="X2" s="67"/>
    </row>
    <row r="3" spans="1:24" x14ac:dyDescent="0.25">
      <c r="A3" s="1" t="s">
        <v>2</v>
      </c>
      <c r="Q3" s="67"/>
      <c r="R3" s="67"/>
      <c r="S3" s="67"/>
      <c r="T3" s="150"/>
      <c r="U3" s="150"/>
      <c r="V3" s="150"/>
      <c r="W3" s="164"/>
      <c r="X3" s="67"/>
    </row>
    <row r="4" spans="1:24" ht="15.75" thickBot="1" x14ac:dyDescent="0.3">
      <c r="Q4" s="67"/>
      <c r="R4" s="121"/>
      <c r="S4" s="121"/>
      <c r="T4" s="147"/>
      <c r="U4" s="121"/>
      <c r="V4" s="121"/>
      <c r="W4" s="67"/>
      <c r="X4" s="67"/>
    </row>
    <row r="5" spans="1:24" ht="15" customHeight="1" x14ac:dyDescent="0.25">
      <c r="A5" s="1" t="s">
        <v>3</v>
      </c>
      <c r="C5" s="3" t="s">
        <v>244</v>
      </c>
      <c r="D5" s="2" t="s">
        <v>4</v>
      </c>
      <c r="E5" s="1" t="s">
        <v>5</v>
      </c>
      <c r="G5" s="3" t="s">
        <v>233</v>
      </c>
      <c r="I5" s="1" t="s">
        <v>6</v>
      </c>
      <c r="K5" s="3">
        <v>10</v>
      </c>
      <c r="M5" s="241" t="s">
        <v>170</v>
      </c>
      <c r="N5" s="242"/>
      <c r="O5" s="242"/>
      <c r="P5" s="243"/>
      <c r="Q5" s="67"/>
      <c r="R5" s="151" t="s">
        <v>221</v>
      </c>
      <c r="S5" s="151"/>
      <c r="T5" s="151"/>
      <c r="U5" s="151"/>
      <c r="V5" s="151"/>
      <c r="W5" s="67"/>
      <c r="X5" s="67"/>
    </row>
    <row r="6" spans="1:24" ht="15" customHeight="1" thickBot="1" x14ac:dyDescent="0.3">
      <c r="M6" s="196" t="s">
        <v>169</v>
      </c>
      <c r="N6" s="197"/>
      <c r="O6" s="197" t="s">
        <v>171</v>
      </c>
      <c r="P6" s="198"/>
      <c r="Q6" s="67"/>
      <c r="R6" s="151"/>
      <c r="S6" s="151"/>
      <c r="T6" s="151"/>
      <c r="U6" s="151"/>
      <c r="V6" s="151"/>
      <c r="W6" s="67"/>
      <c r="X6" s="67"/>
    </row>
    <row r="7" spans="1:24" ht="15" customHeight="1" thickBot="1" x14ac:dyDescent="0.3">
      <c r="A7" s="1" t="s">
        <v>7</v>
      </c>
      <c r="C7" s="3">
        <v>3</v>
      </c>
      <c r="D7" s="268" t="s">
        <v>8</v>
      </c>
      <c r="E7" s="268"/>
      <c r="F7" s="268"/>
      <c r="G7" s="268"/>
      <c r="H7" s="268"/>
      <c r="I7" s="268"/>
      <c r="J7" s="268"/>
      <c r="K7" s="268"/>
      <c r="M7" s="244" t="s">
        <v>168</v>
      </c>
      <c r="N7" s="245"/>
      <c r="O7" s="246" t="s">
        <v>168</v>
      </c>
      <c r="P7" s="247"/>
      <c r="Q7" s="67"/>
      <c r="R7" s="151"/>
      <c r="S7" s="151"/>
      <c r="T7" s="151"/>
      <c r="U7" s="151"/>
      <c r="V7" s="151"/>
      <c r="W7" s="67"/>
      <c r="X7" s="67"/>
    </row>
    <row r="8" spans="1:24" ht="15" customHeight="1" x14ac:dyDescent="0.25">
      <c r="A8" s="1"/>
      <c r="C8" s="4"/>
      <c r="D8" s="5"/>
      <c r="E8" s="5"/>
      <c r="F8" s="5"/>
      <c r="G8" s="5"/>
      <c r="H8" s="5"/>
      <c r="I8" s="5"/>
      <c r="J8" s="5"/>
      <c r="K8" s="5"/>
      <c r="Q8" s="67"/>
      <c r="R8" s="151"/>
      <c r="S8" s="151"/>
      <c r="T8" s="151"/>
      <c r="U8" s="151"/>
      <c r="V8" s="151"/>
      <c r="W8" s="67"/>
      <c r="X8" s="67"/>
    </row>
    <row r="9" spans="1:24" ht="15" customHeight="1" thickBot="1" x14ac:dyDescent="0.3">
      <c r="A9" s="1"/>
      <c r="C9" s="5"/>
      <c r="D9" s="5"/>
      <c r="E9" s="5"/>
      <c r="F9" s="5"/>
      <c r="G9" s="5"/>
      <c r="H9" s="5"/>
      <c r="I9" s="5"/>
      <c r="J9" s="5"/>
      <c r="K9" s="5"/>
      <c r="Q9" s="67"/>
      <c r="R9" s="287" t="s">
        <v>222</v>
      </c>
      <c r="S9" s="287"/>
      <c r="T9" s="287"/>
      <c r="U9" s="287"/>
      <c r="V9" s="287"/>
      <c r="W9" s="287"/>
      <c r="X9" s="67"/>
    </row>
    <row r="10" spans="1:24" ht="15" customHeight="1" x14ac:dyDescent="0.25">
      <c r="A10" s="41"/>
      <c r="B10" s="42"/>
      <c r="C10" s="43"/>
      <c r="D10" s="43"/>
      <c r="E10" s="62"/>
      <c r="F10" s="5"/>
      <c r="G10" s="49"/>
      <c r="H10" s="50"/>
      <c r="I10" s="51"/>
      <c r="J10" s="51"/>
      <c r="K10" s="59"/>
      <c r="M10" s="269" t="s">
        <v>9</v>
      </c>
      <c r="N10" s="270"/>
      <c r="O10" s="270"/>
      <c r="P10" s="56"/>
      <c r="Q10" s="153"/>
      <c r="R10" s="261" t="s">
        <v>183</v>
      </c>
      <c r="S10" s="261"/>
      <c r="T10" s="261"/>
      <c r="U10" s="261"/>
      <c r="V10" s="154" t="s">
        <v>223</v>
      </c>
      <c r="W10" s="165" t="s">
        <v>224</v>
      </c>
      <c r="X10" s="67"/>
    </row>
    <row r="11" spans="1:24" x14ac:dyDescent="0.25">
      <c r="A11" s="44" t="s">
        <v>10</v>
      </c>
      <c r="B11" s="6"/>
      <c r="C11" s="7"/>
      <c r="D11" s="7"/>
      <c r="E11" s="63">
        <f>U30+U42+U66+U95+U111</f>
        <v>28</v>
      </c>
      <c r="F11" s="5"/>
      <c r="G11" s="52" t="s">
        <v>11</v>
      </c>
      <c r="H11" s="8"/>
      <c r="I11" s="9"/>
      <c r="J11" s="9"/>
      <c r="K11" s="60">
        <f>U32+U44+I66+I95+I111</f>
        <v>7</v>
      </c>
      <c r="M11" s="271"/>
      <c r="N11" s="272"/>
      <c r="O11" s="272"/>
      <c r="P11" s="57">
        <f>E11+K11</f>
        <v>35</v>
      </c>
      <c r="Q11" s="155"/>
      <c r="R11" s="156" t="s">
        <v>225</v>
      </c>
      <c r="S11" s="101"/>
      <c r="T11" s="146"/>
      <c r="U11" s="148"/>
      <c r="V11" s="157"/>
      <c r="W11" s="10"/>
      <c r="X11" s="67"/>
    </row>
    <row r="12" spans="1:24" ht="15.75" thickBot="1" x14ac:dyDescent="0.3">
      <c r="A12" s="45"/>
      <c r="B12" s="46"/>
      <c r="C12" s="47"/>
      <c r="D12" s="47"/>
      <c r="E12" s="64"/>
      <c r="F12" s="5"/>
      <c r="G12" s="53"/>
      <c r="H12" s="54"/>
      <c r="I12" s="55"/>
      <c r="J12" s="55"/>
      <c r="K12" s="61"/>
      <c r="M12" s="273"/>
      <c r="N12" s="274"/>
      <c r="O12" s="274"/>
      <c r="P12" s="58"/>
      <c r="Q12" s="67"/>
      <c r="R12" s="158" t="s">
        <v>226</v>
      </c>
      <c r="S12" s="10"/>
      <c r="T12" s="10"/>
      <c r="U12" s="10"/>
      <c r="V12" s="101"/>
      <c r="W12" s="101"/>
      <c r="X12" s="67"/>
    </row>
    <row r="13" spans="1:24" ht="14.25" customHeight="1" x14ac:dyDescent="0.25">
      <c r="A13" s="1"/>
      <c r="C13" s="5"/>
      <c r="D13" s="11" t="s">
        <v>12</v>
      </c>
      <c r="E13" s="40">
        <f>E11*100/P11</f>
        <v>80</v>
      </c>
      <c r="F13" s="5"/>
      <c r="G13" s="5"/>
      <c r="H13" s="5"/>
      <c r="I13" s="5"/>
      <c r="J13" s="11" t="s">
        <v>12</v>
      </c>
      <c r="K13" s="48">
        <f>K11*100/P11</f>
        <v>20</v>
      </c>
      <c r="Q13" s="67"/>
      <c r="R13" s="159" t="s">
        <v>227</v>
      </c>
      <c r="S13" s="101"/>
      <c r="T13" s="101"/>
      <c r="U13" s="101"/>
      <c r="V13" s="160"/>
      <c r="W13" s="101"/>
      <c r="X13" s="67"/>
    </row>
    <row r="14" spans="1:24" ht="15" customHeight="1" thickBot="1" x14ac:dyDescent="0.3">
      <c r="A14" s="1"/>
      <c r="C14" s="5"/>
      <c r="D14" s="5"/>
      <c r="E14" s="12"/>
      <c r="F14" s="5"/>
      <c r="G14" s="5"/>
      <c r="H14" s="5"/>
      <c r="I14" s="5"/>
      <c r="J14" s="5"/>
      <c r="K14" s="12"/>
      <c r="R14" s="161" t="s">
        <v>221</v>
      </c>
      <c r="S14" s="162"/>
      <c r="T14" s="262" t="s">
        <v>231</v>
      </c>
      <c r="U14" s="263"/>
      <c r="V14" s="264"/>
      <c r="W14" s="67"/>
      <c r="X14" s="67"/>
    </row>
    <row r="15" spans="1:24" ht="13.5" customHeight="1" thickBot="1" x14ac:dyDescent="0.3">
      <c r="A15" s="217" t="s">
        <v>13</v>
      </c>
      <c r="B15" s="218"/>
      <c r="C15" s="13"/>
      <c r="D15" s="275" t="s">
        <v>14</v>
      </c>
      <c r="E15" s="276"/>
      <c r="F15" s="14"/>
      <c r="G15" s="217" t="s">
        <v>15</v>
      </c>
      <c r="H15" s="218"/>
      <c r="I15" s="13"/>
      <c r="J15" s="281" t="s">
        <v>155</v>
      </c>
      <c r="K15" s="282"/>
      <c r="L15" s="14"/>
      <c r="M15" s="235" t="s">
        <v>154</v>
      </c>
      <c r="N15" s="236"/>
      <c r="O15" s="13"/>
      <c r="Q15" s="163"/>
      <c r="R15" s="163"/>
      <c r="S15" s="163"/>
      <c r="T15" s="163"/>
      <c r="U15" s="163"/>
      <c r="V15" s="163"/>
      <c r="W15" s="163"/>
    </row>
    <row r="16" spans="1:24" ht="15.75" customHeight="1" x14ac:dyDescent="0.25">
      <c r="A16" s="219"/>
      <c r="B16" s="220"/>
      <c r="C16" s="15">
        <f>E44</f>
        <v>0</v>
      </c>
      <c r="D16" s="277"/>
      <c r="E16" s="278"/>
      <c r="F16" s="16">
        <f>G32</f>
        <v>18</v>
      </c>
      <c r="G16" s="219"/>
      <c r="H16" s="220"/>
      <c r="I16" s="15">
        <f>S32</f>
        <v>0</v>
      </c>
      <c r="J16" s="283"/>
      <c r="K16" s="284"/>
      <c r="L16" s="16">
        <f>U42</f>
        <v>9</v>
      </c>
      <c r="M16" s="237"/>
      <c r="N16" s="238"/>
      <c r="O16" s="17">
        <f>U44</f>
        <v>1</v>
      </c>
      <c r="R16" s="106" t="s">
        <v>194</v>
      </c>
      <c r="S16" s="107" t="s">
        <v>197</v>
      </c>
      <c r="T16" s="108" t="s">
        <v>196</v>
      </c>
    </row>
    <row r="17" spans="1:23" ht="13.5" customHeight="1" thickBot="1" x14ac:dyDescent="0.3">
      <c r="A17" s="221"/>
      <c r="B17" s="222"/>
      <c r="C17" s="18"/>
      <c r="D17" s="279"/>
      <c r="E17" s="280"/>
      <c r="F17" s="19"/>
      <c r="G17" s="221"/>
      <c r="H17" s="222"/>
      <c r="I17" s="18"/>
      <c r="J17" s="285"/>
      <c r="K17" s="286"/>
      <c r="L17" s="19"/>
      <c r="M17" s="239"/>
      <c r="N17" s="240"/>
      <c r="O17" s="20"/>
      <c r="R17" s="33" t="s">
        <v>202</v>
      </c>
      <c r="S17" s="34">
        <v>12</v>
      </c>
      <c r="T17" s="35" t="s">
        <v>199</v>
      </c>
    </row>
    <row r="18" spans="1:23" ht="15.75" thickBot="1" x14ac:dyDescent="0.3">
      <c r="A18" s="1"/>
      <c r="C18" s="5"/>
      <c r="D18" s="5"/>
      <c r="E18" s="5"/>
      <c r="F18" s="5"/>
      <c r="G18" s="5"/>
      <c r="H18" s="5"/>
      <c r="I18" s="5"/>
      <c r="J18" s="5"/>
      <c r="K18" s="5"/>
    </row>
    <row r="19" spans="1:23" ht="15.75" thickBot="1" x14ac:dyDescent="0.3">
      <c r="A19" s="21"/>
      <c r="B19" s="22"/>
      <c r="C19" s="22"/>
      <c r="D19" s="4"/>
      <c r="E19" s="24" t="s">
        <v>18</v>
      </c>
      <c r="F19" s="25" t="s">
        <v>19</v>
      </c>
      <c r="G19" s="26" t="s">
        <v>20</v>
      </c>
      <c r="H19" s="4"/>
      <c r="I19" s="4"/>
      <c r="J19" s="4"/>
      <c r="K19" s="288" t="s">
        <v>16</v>
      </c>
      <c r="M19" s="21"/>
      <c r="N19" s="22"/>
      <c r="O19" s="22"/>
      <c r="P19" s="4"/>
      <c r="Q19" s="4"/>
      <c r="R19" s="4"/>
      <c r="S19" s="4"/>
      <c r="T19" s="4"/>
      <c r="U19" s="4"/>
      <c r="V19" s="4"/>
      <c r="W19" s="288" t="s">
        <v>17</v>
      </c>
    </row>
    <row r="20" spans="1:23" ht="15.75" thickBot="1" x14ac:dyDescent="0.3">
      <c r="A20" s="66" t="s">
        <v>143</v>
      </c>
      <c r="B20" s="10"/>
      <c r="C20" s="10"/>
      <c r="D20" s="10"/>
      <c r="E20" s="28">
        <v>0</v>
      </c>
      <c r="F20" s="29">
        <v>6</v>
      </c>
      <c r="G20" s="30">
        <f>E20*F20</f>
        <v>0</v>
      </c>
      <c r="H20" s="10"/>
      <c r="I20" s="5"/>
      <c r="J20" s="5"/>
      <c r="K20" s="289"/>
      <c r="L20" s="10"/>
      <c r="M20" s="23"/>
      <c r="N20" s="10"/>
      <c r="O20" s="10"/>
      <c r="P20" s="10"/>
      <c r="Q20" s="24" t="s">
        <v>18</v>
      </c>
      <c r="R20" s="25" t="s">
        <v>19</v>
      </c>
      <c r="S20" s="26" t="s">
        <v>20</v>
      </c>
      <c r="T20" s="10"/>
      <c r="U20" s="5"/>
      <c r="V20" s="5"/>
      <c r="W20" s="289"/>
    </row>
    <row r="21" spans="1:23" x14ac:dyDescent="0.25">
      <c r="A21" s="27" t="s">
        <v>21</v>
      </c>
      <c r="B21" s="10"/>
      <c r="C21" s="10"/>
      <c r="D21" s="10"/>
      <c r="E21" s="28">
        <v>0</v>
      </c>
      <c r="F21" s="29">
        <v>5</v>
      </c>
      <c r="G21" s="30">
        <f>E21*F21</f>
        <v>0</v>
      </c>
      <c r="H21" s="10"/>
      <c r="I21" s="5"/>
      <c r="J21" s="5"/>
      <c r="K21" s="289"/>
      <c r="L21" s="10"/>
      <c r="M21" s="27" t="s">
        <v>22</v>
      </c>
      <c r="N21" s="10"/>
      <c r="O21" s="10"/>
      <c r="P21" s="10"/>
      <c r="Q21" s="28">
        <v>0</v>
      </c>
      <c r="R21" s="29">
        <v>6</v>
      </c>
      <c r="S21" s="30">
        <f>Q21*R21</f>
        <v>0</v>
      </c>
      <c r="T21" s="10"/>
      <c r="U21" s="5"/>
      <c r="V21" s="5"/>
      <c r="W21" s="289"/>
    </row>
    <row r="22" spans="1:23" x14ac:dyDescent="0.25">
      <c r="A22" s="27" t="s">
        <v>23</v>
      </c>
      <c r="B22" s="10"/>
      <c r="C22" s="10"/>
      <c r="D22" s="10"/>
      <c r="E22" s="31">
        <v>1</v>
      </c>
      <c r="F22" s="3">
        <v>4</v>
      </c>
      <c r="G22" s="32">
        <f t="shared" ref="G22:G28" si="0">E22*F22</f>
        <v>4</v>
      </c>
      <c r="H22" s="10"/>
      <c r="I22" s="5"/>
      <c r="J22" s="5"/>
      <c r="K22" s="289"/>
      <c r="L22" s="10"/>
      <c r="M22" s="27" t="s">
        <v>24</v>
      </c>
      <c r="N22" s="10"/>
      <c r="O22" s="10"/>
      <c r="P22" s="10"/>
      <c r="Q22" s="31">
        <v>0</v>
      </c>
      <c r="R22" s="3">
        <v>5</v>
      </c>
      <c r="S22" s="32">
        <f t="shared" ref="S22:S28" si="1">Q22*R22</f>
        <v>0</v>
      </c>
      <c r="T22" s="10"/>
      <c r="U22" s="5"/>
      <c r="V22" s="5"/>
      <c r="W22" s="289"/>
    </row>
    <row r="23" spans="1:23" x14ac:dyDescent="0.25">
      <c r="A23" s="27" t="s">
        <v>25</v>
      </c>
      <c r="B23" s="10"/>
      <c r="C23" s="10"/>
      <c r="D23" s="10"/>
      <c r="E23" s="31">
        <v>0</v>
      </c>
      <c r="F23" s="3">
        <v>3</v>
      </c>
      <c r="G23" s="32">
        <f t="shared" si="0"/>
        <v>0</v>
      </c>
      <c r="H23" s="10"/>
      <c r="I23" s="5"/>
      <c r="J23" s="5"/>
      <c r="K23" s="289"/>
      <c r="L23" s="10"/>
      <c r="M23" s="27" t="s">
        <v>137</v>
      </c>
      <c r="N23" s="10"/>
      <c r="O23" s="10"/>
      <c r="P23" s="10"/>
      <c r="Q23" s="31">
        <v>0</v>
      </c>
      <c r="R23" s="3">
        <v>4</v>
      </c>
      <c r="S23" s="32">
        <f t="shared" si="1"/>
        <v>0</v>
      </c>
      <c r="T23" s="10"/>
      <c r="U23" s="5"/>
      <c r="V23" s="5"/>
      <c r="W23" s="289"/>
    </row>
    <row r="24" spans="1:23" x14ac:dyDescent="0.25">
      <c r="A24" s="27" t="s">
        <v>26</v>
      </c>
      <c r="B24" s="10"/>
      <c r="C24" s="10"/>
      <c r="D24" s="10"/>
      <c r="E24" s="31">
        <v>0</v>
      </c>
      <c r="F24" s="3">
        <v>3</v>
      </c>
      <c r="G24" s="32">
        <f t="shared" si="0"/>
        <v>0</v>
      </c>
      <c r="H24" s="10"/>
      <c r="I24" s="5"/>
      <c r="J24" s="5"/>
      <c r="K24" s="289"/>
      <c r="L24" s="10"/>
      <c r="M24" s="27" t="s">
        <v>27</v>
      </c>
      <c r="N24" s="10"/>
      <c r="O24" s="10"/>
      <c r="P24" s="10"/>
      <c r="Q24" s="31">
        <v>0</v>
      </c>
      <c r="R24" s="3">
        <v>3</v>
      </c>
      <c r="S24" s="32">
        <f t="shared" si="1"/>
        <v>0</v>
      </c>
      <c r="T24" s="10"/>
      <c r="U24" s="5"/>
      <c r="V24" s="5"/>
      <c r="W24" s="289"/>
    </row>
    <row r="25" spans="1:23" x14ac:dyDescent="0.25">
      <c r="A25" s="27" t="s">
        <v>28</v>
      </c>
      <c r="B25" s="10"/>
      <c r="C25" s="10"/>
      <c r="D25" s="10"/>
      <c r="E25" s="31">
        <v>0</v>
      </c>
      <c r="F25" s="3">
        <v>2</v>
      </c>
      <c r="G25" s="32">
        <f t="shared" si="0"/>
        <v>0</v>
      </c>
      <c r="H25" s="10"/>
      <c r="I25" s="5"/>
      <c r="J25" s="5"/>
      <c r="K25" s="289"/>
      <c r="L25" s="10"/>
      <c r="M25" s="27" t="s">
        <v>29</v>
      </c>
      <c r="N25" s="10"/>
      <c r="O25" s="10"/>
      <c r="P25" s="10"/>
      <c r="Q25" s="31">
        <v>0</v>
      </c>
      <c r="R25" s="3">
        <v>2</v>
      </c>
      <c r="S25" s="32">
        <f t="shared" si="1"/>
        <v>0</v>
      </c>
      <c r="T25" s="10"/>
      <c r="U25" s="5"/>
      <c r="V25" s="5"/>
      <c r="W25" s="289"/>
    </row>
    <row r="26" spans="1:23" x14ac:dyDescent="0.25">
      <c r="A26" s="27" t="s">
        <v>30</v>
      </c>
      <c r="B26" s="10"/>
      <c r="C26" s="10"/>
      <c r="D26" s="10"/>
      <c r="E26" s="31">
        <v>1</v>
      </c>
      <c r="F26" s="3">
        <v>2</v>
      </c>
      <c r="G26" s="32">
        <f t="shared" si="0"/>
        <v>2</v>
      </c>
      <c r="H26" s="10"/>
      <c r="I26" s="5"/>
      <c r="J26" s="5"/>
      <c r="K26" s="289"/>
      <c r="L26" s="10"/>
      <c r="M26" s="27" t="s">
        <v>31</v>
      </c>
      <c r="N26" s="10"/>
      <c r="O26" s="10"/>
      <c r="P26" s="10"/>
      <c r="Q26" s="31">
        <v>0</v>
      </c>
      <c r="R26" s="3">
        <v>1</v>
      </c>
      <c r="S26" s="32">
        <f t="shared" si="1"/>
        <v>0</v>
      </c>
      <c r="T26" s="10"/>
      <c r="U26" s="5"/>
      <c r="V26" s="5"/>
      <c r="W26" s="289"/>
    </row>
    <row r="27" spans="1:23" x14ac:dyDescent="0.25">
      <c r="A27" s="27" t="s">
        <v>32</v>
      </c>
      <c r="B27" s="10"/>
      <c r="C27" s="10"/>
      <c r="D27" s="10"/>
      <c r="E27" s="31">
        <v>0</v>
      </c>
      <c r="F27" s="3">
        <v>1</v>
      </c>
      <c r="G27" s="32">
        <f t="shared" si="0"/>
        <v>0</v>
      </c>
      <c r="H27" s="10"/>
      <c r="I27" s="5"/>
      <c r="J27" s="5"/>
      <c r="K27" s="289"/>
      <c r="L27" s="10"/>
      <c r="M27" s="27" t="s">
        <v>33</v>
      </c>
      <c r="N27" s="10"/>
      <c r="O27" s="10"/>
      <c r="P27" s="10"/>
      <c r="Q27" s="31">
        <v>0</v>
      </c>
      <c r="R27" s="3">
        <v>1</v>
      </c>
      <c r="S27" s="32">
        <f t="shared" si="1"/>
        <v>0</v>
      </c>
      <c r="T27" s="10"/>
      <c r="U27" s="5"/>
      <c r="V27" s="5"/>
      <c r="W27" s="289"/>
    </row>
    <row r="28" spans="1:23" ht="15.75" thickBot="1" x14ac:dyDescent="0.3">
      <c r="A28" s="27" t="s">
        <v>34</v>
      </c>
      <c r="B28" s="10"/>
      <c r="C28" s="10"/>
      <c r="D28" s="10"/>
      <c r="E28" s="33">
        <v>0</v>
      </c>
      <c r="F28" s="34">
        <v>1</v>
      </c>
      <c r="G28" s="35">
        <f t="shared" si="0"/>
        <v>0</v>
      </c>
      <c r="H28" s="10"/>
      <c r="I28" s="5"/>
      <c r="J28" s="5"/>
      <c r="K28" s="289"/>
      <c r="L28" s="10"/>
      <c r="M28" s="27" t="s">
        <v>35</v>
      </c>
      <c r="N28" s="10"/>
      <c r="O28" s="10"/>
      <c r="P28" s="10"/>
      <c r="Q28" s="33">
        <v>0</v>
      </c>
      <c r="R28" s="34">
        <v>1</v>
      </c>
      <c r="S28" s="35">
        <f t="shared" si="1"/>
        <v>0</v>
      </c>
      <c r="T28" s="10"/>
      <c r="U28" s="5"/>
      <c r="V28" s="5"/>
      <c r="W28" s="289"/>
    </row>
    <row r="29" spans="1:23" x14ac:dyDescent="0.25">
      <c r="A29" s="27"/>
      <c r="B29" s="10"/>
      <c r="C29" s="10"/>
      <c r="D29" s="10"/>
      <c r="E29" s="10"/>
      <c r="F29" s="10"/>
      <c r="G29" s="10"/>
      <c r="H29" s="10"/>
      <c r="I29" s="10"/>
      <c r="J29" s="10"/>
      <c r="K29" s="289"/>
      <c r="L29" s="10"/>
      <c r="M29" s="27"/>
      <c r="N29" s="10"/>
      <c r="O29" s="10"/>
      <c r="P29" s="10"/>
      <c r="Q29" s="10"/>
      <c r="R29" s="10"/>
      <c r="S29" s="10"/>
      <c r="T29" s="10"/>
      <c r="U29" s="10"/>
      <c r="V29" s="10"/>
      <c r="W29" s="289"/>
    </row>
    <row r="30" spans="1:23" x14ac:dyDescent="0.25">
      <c r="A30" s="27" t="s">
        <v>36</v>
      </c>
      <c r="B30" s="10"/>
      <c r="C30" s="10"/>
      <c r="D30" s="10"/>
      <c r="E30" s="10"/>
      <c r="F30" s="10"/>
      <c r="G30" s="3">
        <f>SUM(G20:G28)</f>
        <v>6</v>
      </c>
      <c r="H30" s="10"/>
      <c r="I30" s="10"/>
      <c r="J30" s="10"/>
      <c r="K30" s="289"/>
      <c r="L30" s="10"/>
      <c r="M30" s="27" t="s">
        <v>37</v>
      </c>
      <c r="N30" s="10"/>
      <c r="O30" s="10"/>
      <c r="P30" s="10"/>
      <c r="Q30" s="10"/>
      <c r="R30" s="10"/>
      <c r="S30" s="3">
        <f>SUM(S21:S28)</f>
        <v>0</v>
      </c>
      <c r="T30" s="36" t="s">
        <v>38</v>
      </c>
      <c r="U30" s="3">
        <f>SUM(S21:S23)+(S27+S28)</f>
        <v>0</v>
      </c>
      <c r="V30" s="10"/>
      <c r="W30" s="289"/>
    </row>
    <row r="31" spans="1:23" ht="6" customHeight="1" x14ac:dyDescent="0.25">
      <c r="A31" s="27"/>
      <c r="B31" s="10"/>
      <c r="C31" s="10"/>
      <c r="D31" s="10"/>
      <c r="E31" s="10"/>
      <c r="F31" s="10"/>
      <c r="G31" s="10"/>
      <c r="H31" s="10"/>
      <c r="I31" s="10"/>
      <c r="J31" s="10"/>
      <c r="K31" s="289"/>
      <c r="M31" s="27"/>
      <c r="N31" s="10"/>
      <c r="O31" s="10"/>
      <c r="P31" s="10"/>
      <c r="Q31" s="10"/>
      <c r="R31" s="10"/>
      <c r="S31" s="10"/>
      <c r="T31" s="11"/>
      <c r="U31" s="5"/>
      <c r="V31" s="10"/>
      <c r="W31" s="289"/>
    </row>
    <row r="32" spans="1:23" x14ac:dyDescent="0.25">
      <c r="A32" s="27" t="s">
        <v>39</v>
      </c>
      <c r="B32" s="10"/>
      <c r="C32" s="10"/>
      <c r="D32" s="10"/>
      <c r="E32" s="10"/>
      <c r="F32" s="10"/>
      <c r="G32" s="3">
        <f>G30*C7</f>
        <v>18</v>
      </c>
      <c r="H32" s="10" t="s">
        <v>4</v>
      </c>
      <c r="I32" s="10"/>
      <c r="J32" s="10"/>
      <c r="K32" s="289"/>
      <c r="M32" s="27" t="s">
        <v>40</v>
      </c>
      <c r="N32" s="10"/>
      <c r="O32" s="10"/>
      <c r="P32" s="10"/>
      <c r="Q32" s="10"/>
      <c r="R32" s="10"/>
      <c r="S32" s="3">
        <f>S30*C7</f>
        <v>0</v>
      </c>
      <c r="T32" s="36" t="s">
        <v>41</v>
      </c>
      <c r="U32" s="3">
        <f>SUM(S24:S26)+SUM(S27:S28)</f>
        <v>0</v>
      </c>
      <c r="V32" s="10"/>
      <c r="W32" s="289"/>
    </row>
    <row r="33" spans="1:23" x14ac:dyDescent="0.2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290"/>
      <c r="M33" s="37"/>
      <c r="N33" s="38"/>
      <c r="O33" s="38"/>
      <c r="P33" s="38"/>
      <c r="Q33" s="38"/>
      <c r="R33" s="38"/>
      <c r="S33" s="38"/>
      <c r="T33" s="38"/>
      <c r="U33" s="38"/>
      <c r="V33" s="38"/>
      <c r="W33" s="290"/>
    </row>
    <row r="35" spans="1:23" x14ac:dyDescent="0.25">
      <c r="A35" s="39"/>
      <c r="B35" s="22"/>
      <c r="C35" s="22"/>
      <c r="D35" s="22"/>
      <c r="E35" s="22"/>
      <c r="F35" s="22"/>
      <c r="G35" s="22"/>
      <c r="H35" s="22"/>
      <c r="I35" s="22"/>
      <c r="J35" s="22"/>
      <c r="K35" s="288" t="s">
        <v>13</v>
      </c>
      <c r="M35" s="39"/>
      <c r="N35" s="22"/>
      <c r="O35" s="22"/>
      <c r="P35" s="22"/>
      <c r="Q35" s="22"/>
      <c r="R35" s="22"/>
      <c r="S35" s="22"/>
      <c r="T35" s="22"/>
      <c r="U35" s="22"/>
      <c r="V35" s="22"/>
      <c r="W35" s="288" t="s">
        <v>42</v>
      </c>
    </row>
    <row r="36" spans="1:23" x14ac:dyDescent="0.25">
      <c r="A36" s="23"/>
      <c r="B36" s="10"/>
      <c r="C36" s="10"/>
      <c r="D36" s="10"/>
      <c r="E36" s="88" t="s">
        <v>153</v>
      </c>
      <c r="F36" s="10"/>
      <c r="G36" s="10"/>
      <c r="H36" s="10"/>
      <c r="I36" s="10"/>
      <c r="J36" s="10"/>
      <c r="K36" s="289"/>
      <c r="M36" s="23"/>
      <c r="N36" s="10"/>
      <c r="O36" s="10"/>
      <c r="P36" s="10"/>
      <c r="Q36" s="88" t="s">
        <v>153</v>
      </c>
      <c r="R36" s="10"/>
      <c r="S36" s="10"/>
      <c r="T36" s="10"/>
      <c r="U36" s="10"/>
      <c r="V36" s="10"/>
      <c r="W36" s="289"/>
    </row>
    <row r="37" spans="1:23" x14ac:dyDescent="0.25">
      <c r="A37" s="27" t="s">
        <v>43</v>
      </c>
      <c r="B37" s="10"/>
      <c r="C37" s="10"/>
      <c r="D37" s="10"/>
      <c r="E37" s="3">
        <v>0</v>
      </c>
      <c r="F37" s="10"/>
      <c r="G37" s="10"/>
      <c r="H37" s="10"/>
      <c r="I37" s="10"/>
      <c r="J37" s="10"/>
      <c r="K37" s="291"/>
      <c r="M37" s="27" t="s">
        <v>44</v>
      </c>
      <c r="N37" s="10"/>
      <c r="O37" s="10"/>
      <c r="P37" s="10"/>
      <c r="Q37" s="3">
        <v>9</v>
      </c>
      <c r="R37" s="10"/>
      <c r="S37" s="10"/>
      <c r="T37" s="10"/>
      <c r="U37" s="10"/>
      <c r="V37" s="10"/>
      <c r="W37" s="291"/>
    </row>
    <row r="38" spans="1:23" x14ac:dyDescent="0.25">
      <c r="A38" s="27" t="s">
        <v>45</v>
      </c>
      <c r="B38" s="10"/>
      <c r="C38" s="10"/>
      <c r="D38" s="10"/>
      <c r="E38" s="3">
        <v>0</v>
      </c>
      <c r="F38" s="10"/>
      <c r="G38" s="10"/>
      <c r="H38" s="10"/>
      <c r="I38" s="10"/>
      <c r="J38" s="10"/>
      <c r="K38" s="291"/>
      <c r="M38" s="27" t="s">
        <v>46</v>
      </c>
      <c r="N38" s="10"/>
      <c r="O38" s="10"/>
      <c r="P38" s="10"/>
      <c r="Q38" s="3">
        <v>1</v>
      </c>
      <c r="R38" s="10"/>
      <c r="S38" s="10"/>
      <c r="T38" s="10"/>
      <c r="U38" s="10"/>
      <c r="V38" s="10"/>
      <c r="W38" s="291"/>
    </row>
    <row r="39" spans="1:23" x14ac:dyDescent="0.25">
      <c r="A39" s="27" t="s">
        <v>220</v>
      </c>
      <c r="B39" s="10"/>
      <c r="C39" s="10"/>
      <c r="D39" s="10"/>
      <c r="E39" s="3">
        <v>0</v>
      </c>
      <c r="F39" s="10"/>
      <c r="G39" s="10"/>
      <c r="H39" s="10"/>
      <c r="I39" s="10"/>
      <c r="J39" s="10"/>
      <c r="K39" s="291"/>
      <c r="M39" s="27" t="s">
        <v>47</v>
      </c>
      <c r="N39" s="10"/>
      <c r="O39" s="10"/>
      <c r="P39" s="10"/>
      <c r="Q39" s="3">
        <v>0</v>
      </c>
      <c r="R39" s="10"/>
      <c r="S39" s="10"/>
      <c r="T39" s="10"/>
      <c r="U39" s="10"/>
      <c r="V39" s="10"/>
      <c r="W39" s="291"/>
    </row>
    <row r="40" spans="1:23" x14ac:dyDescent="0.25">
      <c r="A40" s="27" t="s">
        <v>48</v>
      </c>
      <c r="B40" s="10"/>
      <c r="C40" s="10"/>
      <c r="D40" s="10"/>
      <c r="E40" s="3">
        <v>0</v>
      </c>
      <c r="F40" s="10"/>
      <c r="G40" s="10"/>
      <c r="H40" s="10"/>
      <c r="I40" s="10"/>
      <c r="J40" s="10"/>
      <c r="K40" s="291"/>
      <c r="M40" s="27" t="s">
        <v>49</v>
      </c>
      <c r="N40" s="10"/>
      <c r="O40" s="10"/>
      <c r="P40" s="10"/>
      <c r="Q40" s="3">
        <v>0</v>
      </c>
      <c r="R40" s="10"/>
      <c r="S40" s="10"/>
      <c r="T40" s="10"/>
      <c r="U40" s="10"/>
      <c r="V40" s="10"/>
      <c r="W40" s="291"/>
    </row>
    <row r="41" spans="1:23" x14ac:dyDescent="0.25">
      <c r="A41" s="27" t="s">
        <v>50</v>
      </c>
      <c r="B41" s="10"/>
      <c r="C41" s="10"/>
      <c r="D41" s="10"/>
      <c r="E41" s="3">
        <v>0</v>
      </c>
      <c r="F41" s="10"/>
      <c r="G41" s="10"/>
      <c r="H41" s="10"/>
      <c r="I41" s="10"/>
      <c r="J41" s="10"/>
      <c r="K41" s="291"/>
      <c r="M41" s="27" t="s">
        <v>51</v>
      </c>
      <c r="N41" s="10"/>
      <c r="O41" s="10"/>
      <c r="P41" s="10"/>
      <c r="Q41" s="3">
        <v>0</v>
      </c>
      <c r="R41" s="10"/>
      <c r="S41" s="10"/>
      <c r="T41" s="10"/>
      <c r="U41" s="10"/>
      <c r="V41" s="10"/>
      <c r="W41" s="291"/>
    </row>
    <row r="42" spans="1:23" x14ac:dyDescent="0.25">
      <c r="A42" s="27" t="s">
        <v>52</v>
      </c>
      <c r="B42" s="10"/>
      <c r="C42" s="10"/>
      <c r="D42" s="10"/>
      <c r="E42" s="3">
        <v>0</v>
      </c>
      <c r="F42" s="10"/>
      <c r="G42" s="10"/>
      <c r="H42" s="10"/>
      <c r="I42" s="10"/>
      <c r="J42" s="10"/>
      <c r="K42" s="291"/>
      <c r="M42" s="27" t="s">
        <v>53</v>
      </c>
      <c r="N42" s="10"/>
      <c r="O42" s="10"/>
      <c r="P42" s="10"/>
      <c r="Q42" s="3">
        <v>0</v>
      </c>
      <c r="R42" s="10"/>
      <c r="S42" s="10"/>
      <c r="T42" s="36" t="s">
        <v>38</v>
      </c>
      <c r="U42" s="3">
        <f>Q37+Q39+Q41</f>
        <v>9</v>
      </c>
      <c r="V42" s="10"/>
      <c r="W42" s="291"/>
    </row>
    <row r="43" spans="1:23" x14ac:dyDescent="0.25">
      <c r="A43" s="23"/>
      <c r="B43" s="10"/>
      <c r="C43" s="10"/>
      <c r="D43" s="10"/>
      <c r="E43" s="5"/>
      <c r="F43" s="10"/>
      <c r="G43" s="10"/>
      <c r="H43" s="10"/>
      <c r="I43" s="10"/>
      <c r="J43" s="10"/>
      <c r="K43" s="291"/>
      <c r="M43" s="23"/>
      <c r="N43" s="10"/>
      <c r="O43" s="10"/>
      <c r="P43" s="10"/>
      <c r="Q43" s="5"/>
      <c r="R43" s="10"/>
      <c r="S43" s="10"/>
      <c r="T43" s="11"/>
      <c r="U43" s="5"/>
      <c r="V43" s="10"/>
      <c r="W43" s="291"/>
    </row>
    <row r="44" spans="1:23" x14ac:dyDescent="0.25">
      <c r="A44" s="27" t="s">
        <v>54</v>
      </c>
      <c r="B44" s="10"/>
      <c r="C44" s="10"/>
      <c r="D44" s="10"/>
      <c r="E44" s="3">
        <f>SUM(E37:E42)</f>
        <v>0</v>
      </c>
      <c r="F44" s="10"/>
      <c r="G44" s="10"/>
      <c r="H44" s="10"/>
      <c r="I44" s="10"/>
      <c r="J44" s="10"/>
      <c r="K44" s="291"/>
      <c r="M44" s="27" t="s">
        <v>55</v>
      </c>
      <c r="N44" s="10"/>
      <c r="O44" s="10"/>
      <c r="P44" s="10"/>
      <c r="Q44" s="3">
        <f>SUM(Q37:Q42)</f>
        <v>10</v>
      </c>
      <c r="R44" s="10"/>
      <c r="S44" s="10"/>
      <c r="T44" s="36" t="s">
        <v>41</v>
      </c>
      <c r="U44" s="3">
        <f>Q38+Q40+Q42</f>
        <v>1</v>
      </c>
      <c r="V44" s="10"/>
      <c r="W44" s="291"/>
    </row>
    <row r="45" spans="1:23" x14ac:dyDescent="0.25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292"/>
      <c r="M45" s="37"/>
      <c r="N45" s="38"/>
      <c r="O45" s="38"/>
      <c r="P45" s="38"/>
      <c r="Q45" s="38"/>
      <c r="R45" s="38"/>
      <c r="S45" s="38"/>
      <c r="T45" s="38"/>
      <c r="U45" s="38"/>
      <c r="V45" s="38"/>
      <c r="W45" s="292"/>
    </row>
    <row r="47" spans="1:23" x14ac:dyDescent="0.25">
      <c r="A47" s="39"/>
      <c r="B47" s="22"/>
      <c r="C47" s="22"/>
      <c r="D47" s="22"/>
      <c r="E47" s="22"/>
      <c r="F47" s="22"/>
      <c r="G47" s="22"/>
      <c r="H47" s="22"/>
      <c r="I47" s="22"/>
      <c r="J47" s="22"/>
      <c r="K47" s="288" t="s">
        <v>56</v>
      </c>
      <c r="M47" s="39"/>
      <c r="N47" s="22"/>
      <c r="O47" s="22"/>
      <c r="P47" s="22"/>
      <c r="Q47" s="22"/>
      <c r="R47" s="22"/>
      <c r="S47" s="22"/>
      <c r="T47" s="22"/>
      <c r="U47" s="22"/>
      <c r="V47" s="22"/>
      <c r="W47" s="288" t="s">
        <v>57</v>
      </c>
    </row>
    <row r="48" spans="1:23" x14ac:dyDescent="0.25">
      <c r="A48" s="23"/>
      <c r="B48" s="10"/>
      <c r="C48" s="10"/>
      <c r="D48" s="10"/>
      <c r="E48" s="88" t="s">
        <v>153</v>
      </c>
      <c r="F48" s="10"/>
      <c r="G48" s="10"/>
      <c r="H48" s="10"/>
      <c r="I48" s="10"/>
      <c r="J48" s="10"/>
      <c r="K48" s="289"/>
      <c r="M48" s="23"/>
      <c r="N48" s="10"/>
      <c r="O48" s="10"/>
      <c r="P48" s="10"/>
      <c r="Q48" s="88" t="s">
        <v>153</v>
      </c>
      <c r="R48" s="10"/>
      <c r="S48" s="10"/>
      <c r="T48" s="10"/>
      <c r="U48" s="10"/>
      <c r="V48" s="10"/>
      <c r="W48" s="289"/>
    </row>
    <row r="49" spans="1:23" x14ac:dyDescent="0.25">
      <c r="A49" s="27" t="s">
        <v>58</v>
      </c>
      <c r="B49" s="10"/>
      <c r="C49" s="10"/>
      <c r="D49" s="10"/>
      <c r="E49" s="3"/>
      <c r="F49" s="10"/>
      <c r="G49" s="10"/>
      <c r="H49" s="10"/>
      <c r="I49" s="10"/>
      <c r="J49" s="10"/>
      <c r="K49" s="289"/>
      <c r="M49" s="27" t="s">
        <v>59</v>
      </c>
      <c r="N49" s="10"/>
      <c r="O49" s="10"/>
      <c r="P49" s="10"/>
      <c r="Q49" s="3"/>
      <c r="R49" s="10"/>
      <c r="S49" s="10"/>
      <c r="T49" s="10"/>
      <c r="U49" s="10"/>
      <c r="V49" s="10"/>
      <c r="W49" s="289"/>
    </row>
    <row r="50" spans="1:23" x14ac:dyDescent="0.25">
      <c r="A50" s="27" t="s">
        <v>60</v>
      </c>
      <c r="B50" s="10"/>
      <c r="C50" s="10"/>
      <c r="D50" s="10"/>
      <c r="E50" s="3">
        <v>1</v>
      </c>
      <c r="F50" s="10"/>
      <c r="G50" s="10"/>
      <c r="H50" s="10"/>
      <c r="I50" s="10"/>
      <c r="J50" s="10"/>
      <c r="K50" s="289"/>
      <c r="M50" s="27" t="s">
        <v>61</v>
      </c>
      <c r="N50" s="10"/>
      <c r="O50" s="10"/>
      <c r="P50" s="10"/>
      <c r="Q50" s="3"/>
      <c r="R50" s="10"/>
      <c r="S50" s="10"/>
      <c r="T50" s="10"/>
      <c r="U50" s="10"/>
      <c r="V50" s="10"/>
      <c r="W50" s="289"/>
    </row>
    <row r="51" spans="1:23" x14ac:dyDescent="0.25">
      <c r="A51" s="27" t="s">
        <v>62</v>
      </c>
      <c r="B51" s="10"/>
      <c r="C51" s="10"/>
      <c r="D51" s="10"/>
      <c r="E51" s="3"/>
      <c r="F51" s="10"/>
      <c r="G51" s="10"/>
      <c r="H51" s="10"/>
      <c r="I51" s="10"/>
      <c r="J51" s="10"/>
      <c r="K51" s="289"/>
      <c r="M51" s="27" t="s">
        <v>63</v>
      </c>
      <c r="N51" s="10"/>
      <c r="O51" s="10"/>
      <c r="P51" s="10"/>
      <c r="Q51" s="3"/>
      <c r="R51" s="10"/>
      <c r="S51" s="10"/>
      <c r="T51" s="10"/>
      <c r="U51" s="10"/>
      <c r="V51" s="10"/>
      <c r="W51" s="289"/>
    </row>
    <row r="52" spans="1:23" x14ac:dyDescent="0.25">
      <c r="A52" s="27" t="s">
        <v>64</v>
      </c>
      <c r="B52" s="10"/>
      <c r="C52" s="10"/>
      <c r="D52" s="10"/>
      <c r="E52" s="3"/>
      <c r="F52" s="10"/>
      <c r="G52" s="10"/>
      <c r="H52" s="10"/>
      <c r="I52" s="10"/>
      <c r="J52" s="10"/>
      <c r="K52" s="289"/>
      <c r="M52" s="27" t="s">
        <v>65</v>
      </c>
      <c r="N52" s="10"/>
      <c r="O52" s="10"/>
      <c r="P52" s="10"/>
      <c r="Q52" s="3"/>
      <c r="R52" s="10"/>
      <c r="S52" s="10"/>
      <c r="T52" s="10"/>
      <c r="U52" s="10"/>
      <c r="V52" s="10"/>
      <c r="W52" s="289"/>
    </row>
    <row r="53" spans="1:23" x14ac:dyDescent="0.25">
      <c r="A53" s="27" t="s">
        <v>66</v>
      </c>
      <c r="B53" s="10"/>
      <c r="C53" s="10"/>
      <c r="D53" s="10"/>
      <c r="E53" s="3"/>
      <c r="F53" s="10"/>
      <c r="G53" s="10"/>
      <c r="H53" s="10"/>
      <c r="I53" s="10"/>
      <c r="J53" s="10"/>
      <c r="K53" s="289"/>
      <c r="M53" s="27" t="s">
        <v>67</v>
      </c>
      <c r="N53" s="10"/>
      <c r="O53" s="10"/>
      <c r="P53" s="10"/>
      <c r="Q53" s="3"/>
      <c r="R53" s="10"/>
      <c r="S53" s="10"/>
      <c r="T53" s="10"/>
      <c r="U53" s="10"/>
      <c r="V53" s="10"/>
      <c r="W53" s="289"/>
    </row>
    <row r="54" spans="1:23" x14ac:dyDescent="0.25">
      <c r="A54" s="27" t="s">
        <v>68</v>
      </c>
      <c r="B54" s="10"/>
      <c r="C54" s="10"/>
      <c r="D54" s="10"/>
      <c r="E54" s="3"/>
      <c r="F54" s="10"/>
      <c r="G54" s="10"/>
      <c r="H54" s="10"/>
      <c r="I54" s="10"/>
      <c r="J54" s="10"/>
      <c r="K54" s="289"/>
      <c r="M54" s="27" t="s">
        <v>69</v>
      </c>
      <c r="N54" s="10"/>
      <c r="O54" s="10"/>
      <c r="P54" s="10"/>
      <c r="Q54" s="3"/>
      <c r="R54" s="10"/>
      <c r="S54" s="10"/>
      <c r="T54" s="10"/>
      <c r="U54" s="10"/>
      <c r="V54" s="10"/>
      <c r="W54" s="289"/>
    </row>
    <row r="55" spans="1:23" x14ac:dyDescent="0.25">
      <c r="A55" s="27" t="s">
        <v>70</v>
      </c>
      <c r="B55" s="10"/>
      <c r="C55" s="10"/>
      <c r="D55" s="10"/>
      <c r="E55" s="3"/>
      <c r="F55" s="10"/>
      <c r="G55" s="10"/>
      <c r="H55" s="10"/>
      <c r="I55" s="10"/>
      <c r="J55" s="10"/>
      <c r="K55" s="289"/>
      <c r="M55" s="27" t="s">
        <v>71</v>
      </c>
      <c r="N55" s="10"/>
      <c r="O55" s="10"/>
      <c r="P55" s="10"/>
      <c r="Q55" s="3"/>
      <c r="R55" s="10"/>
      <c r="S55" s="10"/>
      <c r="T55" s="10"/>
      <c r="U55" s="10"/>
      <c r="V55" s="10"/>
      <c r="W55" s="289"/>
    </row>
    <row r="56" spans="1:23" x14ac:dyDescent="0.25">
      <c r="A56" s="27" t="s">
        <v>72</v>
      </c>
      <c r="B56" s="10"/>
      <c r="C56" s="10"/>
      <c r="D56" s="10"/>
      <c r="E56" s="3"/>
      <c r="F56" s="10"/>
      <c r="G56" s="10"/>
      <c r="H56" s="10"/>
      <c r="I56" s="10"/>
      <c r="J56" s="10"/>
      <c r="K56" s="289"/>
      <c r="M56" s="27" t="s">
        <v>73</v>
      </c>
      <c r="N56" s="10"/>
      <c r="O56" s="10"/>
      <c r="P56" s="10"/>
      <c r="Q56" s="3">
        <v>9</v>
      </c>
      <c r="R56" s="10"/>
      <c r="S56" s="10"/>
      <c r="T56" s="10"/>
      <c r="U56" s="10"/>
      <c r="V56" s="10"/>
      <c r="W56" s="289"/>
    </row>
    <row r="57" spans="1:23" x14ac:dyDescent="0.25">
      <c r="A57" s="27" t="s">
        <v>74</v>
      </c>
      <c r="B57" s="10"/>
      <c r="C57" s="10"/>
      <c r="D57" s="10"/>
      <c r="E57" s="3"/>
      <c r="F57" s="10"/>
      <c r="G57" s="10"/>
      <c r="H57" s="10"/>
      <c r="I57" s="10"/>
      <c r="J57" s="10"/>
      <c r="K57" s="289"/>
      <c r="M57" s="27" t="s">
        <v>75</v>
      </c>
      <c r="N57" s="10"/>
      <c r="O57" s="10"/>
      <c r="P57" s="10"/>
      <c r="Q57" s="3"/>
      <c r="R57" s="10"/>
      <c r="S57" s="10"/>
      <c r="T57" s="10"/>
      <c r="U57" s="10"/>
      <c r="V57" s="10"/>
      <c r="W57" s="289"/>
    </row>
    <row r="58" spans="1:23" x14ac:dyDescent="0.25">
      <c r="A58" s="27" t="s">
        <v>76</v>
      </c>
      <c r="B58" s="10"/>
      <c r="C58" s="10"/>
      <c r="D58" s="10"/>
      <c r="E58" s="3"/>
      <c r="F58" s="10"/>
      <c r="G58" s="10"/>
      <c r="H58" s="10"/>
      <c r="I58" s="10"/>
      <c r="J58" s="10"/>
      <c r="K58" s="289"/>
      <c r="M58" s="27" t="s">
        <v>77</v>
      </c>
      <c r="N58" s="10"/>
      <c r="O58" s="10"/>
      <c r="P58" s="10"/>
      <c r="Q58" s="3"/>
      <c r="R58" s="10"/>
      <c r="S58" s="10"/>
      <c r="T58" s="10"/>
      <c r="U58" s="10"/>
      <c r="V58" s="10"/>
      <c r="W58" s="289"/>
    </row>
    <row r="59" spans="1:23" x14ac:dyDescent="0.25">
      <c r="A59" s="27" t="s">
        <v>78</v>
      </c>
      <c r="B59" s="10"/>
      <c r="C59" s="10"/>
      <c r="D59" s="10"/>
      <c r="E59" s="3"/>
      <c r="F59" s="10"/>
      <c r="G59" s="10"/>
      <c r="H59" s="10"/>
      <c r="I59" s="10"/>
      <c r="J59" s="10"/>
      <c r="K59" s="289"/>
      <c r="M59" s="27" t="s">
        <v>79</v>
      </c>
      <c r="N59" s="10"/>
      <c r="O59" s="10"/>
      <c r="P59" s="10"/>
      <c r="Q59" s="3"/>
      <c r="R59" s="10"/>
      <c r="S59" s="10"/>
      <c r="T59" s="10"/>
      <c r="U59" s="10"/>
      <c r="V59" s="10"/>
      <c r="W59" s="289"/>
    </row>
    <row r="60" spans="1:23" x14ac:dyDescent="0.25">
      <c r="A60" s="27" t="s">
        <v>80</v>
      </c>
      <c r="B60" s="10"/>
      <c r="C60" s="10"/>
      <c r="D60" s="10"/>
      <c r="E60" s="3"/>
      <c r="F60" s="10"/>
      <c r="G60" s="10"/>
      <c r="H60" s="10"/>
      <c r="I60" s="10"/>
      <c r="J60" s="10"/>
      <c r="K60" s="289"/>
      <c r="M60" s="27" t="s">
        <v>81</v>
      </c>
      <c r="N60" s="10"/>
      <c r="O60" s="10"/>
      <c r="P60" s="10"/>
      <c r="Q60" s="3"/>
      <c r="R60" s="10"/>
      <c r="S60" s="10"/>
      <c r="T60" s="10"/>
      <c r="U60" s="10"/>
      <c r="V60" s="10"/>
      <c r="W60" s="289"/>
    </row>
    <row r="61" spans="1:23" x14ac:dyDescent="0.25">
      <c r="A61" s="27" t="s">
        <v>82</v>
      </c>
      <c r="B61" s="10"/>
      <c r="C61" s="10"/>
      <c r="D61" s="10"/>
      <c r="E61" s="3"/>
      <c r="F61" s="10"/>
      <c r="G61" s="10"/>
      <c r="H61" s="10"/>
      <c r="I61" s="10"/>
      <c r="J61" s="10"/>
      <c r="K61" s="289"/>
      <c r="M61" s="27" t="s">
        <v>83</v>
      </c>
      <c r="N61" s="10"/>
      <c r="O61" s="10"/>
      <c r="P61" s="10"/>
      <c r="Q61" s="3"/>
      <c r="R61" s="10"/>
      <c r="S61" s="10"/>
      <c r="T61" s="10"/>
      <c r="U61" s="10"/>
      <c r="V61" s="10"/>
      <c r="W61" s="289"/>
    </row>
    <row r="62" spans="1:23" x14ac:dyDescent="0.25">
      <c r="A62" s="27" t="s">
        <v>84</v>
      </c>
      <c r="B62" s="10"/>
      <c r="C62" s="10"/>
      <c r="D62" s="10"/>
      <c r="E62" s="3"/>
      <c r="F62" s="10"/>
      <c r="G62" s="10"/>
      <c r="H62" s="10"/>
      <c r="I62" s="10"/>
      <c r="J62" s="10"/>
      <c r="K62" s="289"/>
      <c r="M62" s="27" t="s">
        <v>85</v>
      </c>
      <c r="N62" s="10"/>
      <c r="O62" s="10"/>
      <c r="P62" s="10"/>
      <c r="Q62" s="3"/>
      <c r="R62" s="10"/>
      <c r="S62" s="10"/>
      <c r="T62" s="10"/>
      <c r="U62" s="10"/>
      <c r="V62" s="10"/>
      <c r="W62" s="289"/>
    </row>
    <row r="63" spans="1:23" x14ac:dyDescent="0.25">
      <c r="A63" s="27" t="s">
        <v>86</v>
      </c>
      <c r="B63" s="10"/>
      <c r="C63" s="10"/>
      <c r="D63" s="10"/>
      <c r="E63" s="3"/>
      <c r="F63" s="10"/>
      <c r="G63" s="10"/>
      <c r="H63" s="10"/>
      <c r="I63" s="10"/>
      <c r="J63" s="10"/>
      <c r="K63" s="289"/>
      <c r="M63" s="23"/>
      <c r="P63" s="10"/>
      <c r="Q63" s="3"/>
      <c r="R63" s="10"/>
      <c r="S63" s="10"/>
      <c r="T63" s="10"/>
      <c r="U63" s="10"/>
      <c r="V63" s="10"/>
      <c r="W63" s="289"/>
    </row>
    <row r="64" spans="1:23" x14ac:dyDescent="0.25">
      <c r="A64" s="27" t="s">
        <v>87</v>
      </c>
      <c r="B64" s="10"/>
      <c r="C64" s="10"/>
      <c r="D64" s="10"/>
      <c r="E64" s="3"/>
      <c r="F64" s="10"/>
      <c r="G64" s="10"/>
      <c r="H64" s="10"/>
      <c r="I64" s="10"/>
      <c r="J64" s="10"/>
      <c r="K64" s="289"/>
      <c r="M64" s="27"/>
      <c r="N64" s="10"/>
      <c r="O64" s="10"/>
      <c r="P64" s="10"/>
      <c r="Q64" s="3"/>
      <c r="R64" s="10"/>
      <c r="S64" s="10"/>
      <c r="T64" s="10"/>
      <c r="U64" s="10"/>
      <c r="V64" s="10"/>
      <c r="W64" s="289"/>
    </row>
    <row r="65" spans="1:25" x14ac:dyDescent="0.25">
      <c r="A65" s="27" t="s">
        <v>88</v>
      </c>
      <c r="B65" s="10"/>
      <c r="C65" s="10"/>
      <c r="D65" s="10"/>
      <c r="E65" s="3"/>
      <c r="F65" s="10"/>
      <c r="G65" s="10"/>
      <c r="H65" s="10"/>
      <c r="I65" s="10"/>
      <c r="J65" s="10"/>
      <c r="K65" s="289"/>
      <c r="M65" s="27"/>
      <c r="N65" s="10"/>
      <c r="O65" s="10"/>
      <c r="P65" s="10"/>
      <c r="Q65" s="3"/>
      <c r="R65" s="10"/>
      <c r="S65" s="10"/>
      <c r="T65" s="10"/>
      <c r="U65" s="10"/>
      <c r="V65" s="10"/>
      <c r="W65" s="289"/>
    </row>
    <row r="66" spans="1:25" x14ac:dyDescent="0.25">
      <c r="A66" s="27" t="s">
        <v>89</v>
      </c>
      <c r="B66" s="10"/>
      <c r="C66" s="10"/>
      <c r="D66" s="10"/>
      <c r="E66" s="3"/>
      <c r="F66" s="10"/>
      <c r="G66" s="10"/>
      <c r="H66" s="36" t="s">
        <v>41</v>
      </c>
      <c r="I66" s="3">
        <f>SUM(E49:E66)</f>
        <v>1</v>
      </c>
      <c r="J66" s="10"/>
      <c r="K66" s="289"/>
      <c r="M66" s="23"/>
      <c r="N66" s="10"/>
      <c r="O66" s="10"/>
      <c r="P66" s="10"/>
      <c r="Q66" s="3"/>
      <c r="R66" s="10"/>
      <c r="S66" s="10"/>
      <c r="T66" s="36" t="s">
        <v>38</v>
      </c>
      <c r="U66" s="3">
        <f>SUM(Q49:Q66)</f>
        <v>9</v>
      </c>
      <c r="V66" s="10"/>
      <c r="W66" s="289"/>
    </row>
    <row r="67" spans="1:25" x14ac:dyDescent="0.25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290"/>
      <c r="M67" s="37"/>
      <c r="N67" s="38"/>
      <c r="O67" s="38"/>
      <c r="P67" s="38"/>
      <c r="Q67" s="38"/>
      <c r="R67" s="38"/>
      <c r="S67" s="38"/>
      <c r="T67" s="38"/>
      <c r="U67" s="38"/>
      <c r="V67" s="38"/>
      <c r="W67" s="290"/>
    </row>
    <row r="69" spans="1:25" x14ac:dyDescent="0.25">
      <c r="A69" s="39"/>
      <c r="B69" s="22"/>
      <c r="C69" s="22"/>
      <c r="D69" s="22"/>
      <c r="E69" s="88" t="s">
        <v>18</v>
      </c>
      <c r="F69" s="22"/>
      <c r="G69" s="22"/>
      <c r="H69" s="22"/>
      <c r="I69" s="22"/>
      <c r="J69" s="22"/>
      <c r="K69" s="288" t="s">
        <v>90</v>
      </c>
      <c r="M69" s="39"/>
      <c r="N69" s="22"/>
      <c r="O69" s="22"/>
      <c r="P69" s="22"/>
      <c r="Q69" s="88" t="s">
        <v>18</v>
      </c>
      <c r="R69" s="22"/>
      <c r="S69" s="22"/>
      <c r="T69" s="22"/>
      <c r="U69" s="22"/>
      <c r="V69" s="22"/>
      <c r="W69" s="288" t="s">
        <v>91</v>
      </c>
      <c r="X69" s="10"/>
      <c r="Y69" s="10"/>
    </row>
    <row r="70" spans="1:25" x14ac:dyDescent="0.25">
      <c r="A70" s="27" t="s">
        <v>92</v>
      </c>
      <c r="B70" s="10"/>
      <c r="C70" s="10"/>
      <c r="D70" s="10"/>
      <c r="E70" s="3"/>
      <c r="F70" s="10"/>
      <c r="G70" s="10"/>
      <c r="H70" s="10"/>
      <c r="I70" s="10"/>
      <c r="J70" s="10"/>
      <c r="K70" s="289"/>
      <c r="M70" s="27" t="s">
        <v>92</v>
      </c>
      <c r="N70" s="10"/>
      <c r="O70" s="10"/>
      <c r="P70" s="10"/>
      <c r="Q70" s="3"/>
      <c r="R70" s="10"/>
      <c r="S70" s="10"/>
      <c r="T70" s="10"/>
      <c r="U70" s="10"/>
      <c r="V70" s="10"/>
      <c r="W70" s="289"/>
      <c r="X70" s="10"/>
      <c r="Y70" s="10"/>
    </row>
    <row r="71" spans="1:25" x14ac:dyDescent="0.25">
      <c r="A71" s="27" t="s">
        <v>93</v>
      </c>
      <c r="B71" s="10"/>
      <c r="C71" s="10"/>
      <c r="D71" s="10"/>
      <c r="E71" s="3"/>
      <c r="F71" s="10"/>
      <c r="G71" s="10"/>
      <c r="H71" s="10"/>
      <c r="I71" s="10"/>
      <c r="J71" s="10"/>
      <c r="K71" s="289"/>
      <c r="M71" s="27" t="s">
        <v>94</v>
      </c>
      <c r="N71" s="10"/>
      <c r="O71" s="10"/>
      <c r="P71" s="10"/>
      <c r="Q71" s="3"/>
      <c r="R71" s="10"/>
      <c r="S71" s="10"/>
      <c r="T71" s="10"/>
      <c r="U71" s="10"/>
      <c r="V71" s="10"/>
      <c r="W71" s="289"/>
      <c r="X71" s="10"/>
      <c r="Y71" s="10"/>
    </row>
    <row r="72" spans="1:25" x14ac:dyDescent="0.25">
      <c r="A72" s="27" t="s">
        <v>95</v>
      </c>
      <c r="B72" s="10"/>
      <c r="C72" s="10"/>
      <c r="D72" s="10"/>
      <c r="E72" s="3"/>
      <c r="F72" s="10"/>
      <c r="G72" s="10"/>
      <c r="H72" s="10"/>
      <c r="I72" s="10"/>
      <c r="J72" s="10"/>
      <c r="K72" s="289"/>
      <c r="M72" s="27" t="s">
        <v>96</v>
      </c>
      <c r="N72" s="10"/>
      <c r="O72" s="10"/>
      <c r="P72" s="10"/>
      <c r="Q72" s="3"/>
      <c r="R72" s="10"/>
      <c r="S72" s="10"/>
      <c r="T72" s="10"/>
      <c r="U72" s="10"/>
      <c r="V72" s="10"/>
      <c r="W72" s="289"/>
      <c r="X72" s="10"/>
      <c r="Y72" s="10"/>
    </row>
    <row r="73" spans="1:25" x14ac:dyDescent="0.25">
      <c r="A73" s="27" t="s">
        <v>97</v>
      </c>
      <c r="B73" s="10"/>
      <c r="C73" s="10"/>
      <c r="D73" s="10"/>
      <c r="E73" s="3"/>
      <c r="F73" s="10"/>
      <c r="G73" s="10"/>
      <c r="H73" s="10"/>
      <c r="I73" s="10"/>
      <c r="J73" s="10"/>
      <c r="K73" s="289"/>
      <c r="M73" s="27" t="s">
        <v>98</v>
      </c>
      <c r="N73" s="10"/>
      <c r="O73" s="10"/>
      <c r="P73" s="10"/>
      <c r="Q73" s="3"/>
      <c r="R73" s="10"/>
      <c r="S73" s="10"/>
      <c r="T73" s="10"/>
      <c r="U73" s="10"/>
      <c r="V73" s="10"/>
      <c r="W73" s="289"/>
      <c r="X73" s="10"/>
      <c r="Y73" s="10"/>
    </row>
    <row r="74" spans="1:25" x14ac:dyDescent="0.25">
      <c r="A74" s="27" t="s">
        <v>99</v>
      </c>
      <c r="B74" s="10"/>
      <c r="C74" s="10"/>
      <c r="D74" s="10"/>
      <c r="E74" s="3"/>
      <c r="F74" s="10"/>
      <c r="G74" s="10"/>
      <c r="H74" s="10"/>
      <c r="I74" s="10"/>
      <c r="J74" s="10"/>
      <c r="K74" s="289"/>
      <c r="M74" s="27" t="s">
        <v>99</v>
      </c>
      <c r="N74" s="10"/>
      <c r="O74" s="10"/>
      <c r="P74" s="10"/>
      <c r="Q74" s="3"/>
      <c r="R74" s="10"/>
      <c r="S74" s="10"/>
      <c r="T74" s="10"/>
      <c r="U74" s="10"/>
      <c r="V74" s="10"/>
      <c r="W74" s="289"/>
      <c r="X74" s="10"/>
      <c r="Y74" s="10"/>
    </row>
    <row r="75" spans="1:25" x14ac:dyDescent="0.25">
      <c r="A75" s="27" t="s">
        <v>100</v>
      </c>
      <c r="B75" s="10"/>
      <c r="C75" s="10"/>
      <c r="D75" s="10"/>
      <c r="E75" s="3"/>
      <c r="F75" s="10"/>
      <c r="G75" s="10"/>
      <c r="H75" s="10"/>
      <c r="I75" s="10"/>
      <c r="J75" s="10"/>
      <c r="K75" s="289"/>
      <c r="M75" s="27" t="s">
        <v>100</v>
      </c>
      <c r="N75" s="10"/>
      <c r="O75" s="10"/>
      <c r="P75" s="10"/>
      <c r="Q75" s="3"/>
      <c r="R75" s="10"/>
      <c r="S75" s="10"/>
      <c r="T75" s="10"/>
      <c r="U75" s="10"/>
      <c r="V75" s="10"/>
      <c r="W75" s="289"/>
      <c r="X75" s="10"/>
      <c r="Y75" s="10"/>
    </row>
    <row r="76" spans="1:25" x14ac:dyDescent="0.25">
      <c r="A76" s="27" t="s">
        <v>101</v>
      </c>
      <c r="B76" s="10"/>
      <c r="C76" s="10"/>
      <c r="D76" s="10"/>
      <c r="E76" s="3">
        <v>2</v>
      </c>
      <c r="F76" s="10"/>
      <c r="G76" s="10"/>
      <c r="H76" s="10"/>
      <c r="I76" s="10"/>
      <c r="J76" s="10"/>
      <c r="K76" s="289"/>
      <c r="M76" s="27" t="s">
        <v>101</v>
      </c>
      <c r="N76" s="10"/>
      <c r="O76" s="10"/>
      <c r="P76" s="10"/>
      <c r="Q76" s="3">
        <v>1</v>
      </c>
      <c r="R76" s="10"/>
      <c r="S76" s="10"/>
      <c r="T76" s="10"/>
      <c r="U76" s="10"/>
      <c r="V76" s="10"/>
      <c r="W76" s="289"/>
      <c r="X76" s="10"/>
      <c r="Y76" s="10"/>
    </row>
    <row r="77" spans="1:25" x14ac:dyDescent="0.25">
      <c r="A77" s="27" t="s">
        <v>102</v>
      </c>
      <c r="B77" s="10"/>
      <c r="C77" s="10"/>
      <c r="D77" s="10"/>
      <c r="E77" s="3"/>
      <c r="F77" s="10"/>
      <c r="G77" s="10"/>
      <c r="H77" s="10"/>
      <c r="I77" s="10"/>
      <c r="J77" s="10"/>
      <c r="K77" s="289"/>
      <c r="M77" s="27" t="s">
        <v>103</v>
      </c>
      <c r="N77" s="10"/>
      <c r="O77" s="10"/>
      <c r="P77" s="10"/>
      <c r="Q77" s="3"/>
      <c r="R77" s="10"/>
      <c r="S77" s="10"/>
      <c r="T77" s="10"/>
      <c r="U77" s="10"/>
      <c r="V77" s="10"/>
      <c r="W77" s="289"/>
      <c r="X77" s="10"/>
      <c r="Y77" s="10"/>
    </row>
    <row r="78" spans="1:25" x14ac:dyDescent="0.25">
      <c r="A78" s="27" t="s">
        <v>104</v>
      </c>
      <c r="B78" s="10"/>
      <c r="C78" s="10"/>
      <c r="D78" s="10"/>
      <c r="E78" s="3"/>
      <c r="F78" s="10"/>
      <c r="G78" s="10"/>
      <c r="H78" s="10"/>
      <c r="I78" s="10"/>
      <c r="J78" s="10"/>
      <c r="K78" s="289"/>
      <c r="M78" s="27" t="s">
        <v>105</v>
      </c>
      <c r="N78" s="10"/>
      <c r="O78" s="10"/>
      <c r="P78" s="10"/>
      <c r="Q78" s="3"/>
      <c r="R78" s="10"/>
      <c r="S78" s="10"/>
      <c r="T78" s="10"/>
      <c r="U78" s="10"/>
      <c r="V78" s="10"/>
      <c r="W78" s="289"/>
      <c r="X78" s="10"/>
      <c r="Y78" s="10"/>
    </row>
    <row r="79" spans="1:25" x14ac:dyDescent="0.25">
      <c r="A79" s="27" t="s">
        <v>106</v>
      </c>
      <c r="B79" s="10"/>
      <c r="C79" s="10"/>
      <c r="D79" s="10"/>
      <c r="E79" s="3"/>
      <c r="F79" s="10"/>
      <c r="G79" s="10"/>
      <c r="H79" s="10"/>
      <c r="I79" s="10"/>
      <c r="J79" s="10"/>
      <c r="K79" s="289"/>
      <c r="M79" s="27" t="s">
        <v>141</v>
      </c>
      <c r="N79" s="10"/>
      <c r="O79" s="10"/>
      <c r="P79" s="10"/>
      <c r="Q79" s="3"/>
      <c r="R79" s="10"/>
      <c r="S79" s="10"/>
      <c r="T79" s="10"/>
      <c r="U79" s="10"/>
      <c r="V79" s="10"/>
      <c r="W79" s="289"/>
      <c r="X79" s="10"/>
      <c r="Y79" s="10"/>
    </row>
    <row r="80" spans="1:25" x14ac:dyDescent="0.25">
      <c r="A80" s="27" t="s">
        <v>107</v>
      </c>
      <c r="B80" s="10"/>
      <c r="C80" s="10"/>
      <c r="D80" s="10"/>
      <c r="E80" s="3"/>
      <c r="F80" s="10"/>
      <c r="G80" s="10"/>
      <c r="H80" s="10"/>
      <c r="I80" s="10"/>
      <c r="J80" s="10"/>
      <c r="K80" s="289"/>
      <c r="M80" s="27"/>
      <c r="N80" s="10"/>
      <c r="O80" s="10"/>
      <c r="P80" s="10"/>
      <c r="Q80" s="3"/>
      <c r="R80" s="10"/>
      <c r="S80" s="10"/>
      <c r="T80" s="10"/>
      <c r="U80" s="10"/>
      <c r="V80" s="10"/>
      <c r="W80" s="289"/>
      <c r="X80" s="10"/>
      <c r="Y80" s="10"/>
    </row>
    <row r="81" spans="1:25" x14ac:dyDescent="0.25">
      <c r="A81" s="27" t="s">
        <v>108</v>
      </c>
      <c r="B81" s="10"/>
      <c r="C81" s="10"/>
      <c r="D81" s="10"/>
      <c r="E81" s="3"/>
      <c r="F81" s="10"/>
      <c r="G81" s="10"/>
      <c r="H81" s="10"/>
      <c r="I81" s="10"/>
      <c r="J81" s="10"/>
      <c r="K81" s="289"/>
      <c r="M81" s="27"/>
      <c r="N81" s="10"/>
      <c r="O81" s="10"/>
      <c r="P81" s="10"/>
      <c r="Q81" s="3"/>
      <c r="R81" s="10"/>
      <c r="S81" s="10"/>
      <c r="T81" s="10"/>
      <c r="U81" s="10"/>
      <c r="V81" s="10"/>
      <c r="W81" s="289"/>
      <c r="X81" s="10"/>
      <c r="Y81" s="10"/>
    </row>
    <row r="82" spans="1:25" x14ac:dyDescent="0.25">
      <c r="A82" s="27" t="s">
        <v>109</v>
      </c>
      <c r="B82" s="10"/>
      <c r="C82" s="10"/>
      <c r="D82" s="10"/>
      <c r="E82" s="3"/>
      <c r="F82" s="10"/>
      <c r="G82" s="10"/>
      <c r="H82" s="10"/>
      <c r="I82" s="10"/>
      <c r="J82" s="10"/>
      <c r="K82" s="289"/>
      <c r="M82" s="27"/>
      <c r="N82" s="10"/>
      <c r="O82" s="10"/>
      <c r="P82" s="10"/>
      <c r="Q82" s="3"/>
      <c r="R82" s="10"/>
      <c r="S82" s="10"/>
      <c r="T82" s="10"/>
      <c r="U82" s="10"/>
      <c r="V82" s="10"/>
      <c r="W82" s="289"/>
      <c r="X82" s="10"/>
      <c r="Y82" s="10"/>
    </row>
    <row r="83" spans="1:25" x14ac:dyDescent="0.25">
      <c r="A83" s="27" t="s">
        <v>110</v>
      </c>
      <c r="B83" s="10"/>
      <c r="C83" s="10"/>
      <c r="D83" s="10"/>
      <c r="E83" s="3"/>
      <c r="F83" s="10"/>
      <c r="G83" s="10"/>
      <c r="H83" s="10"/>
      <c r="I83" s="10"/>
      <c r="J83" s="10"/>
      <c r="K83" s="289"/>
      <c r="M83" s="27"/>
      <c r="N83" s="10"/>
      <c r="O83" s="10"/>
      <c r="P83" s="10"/>
      <c r="Q83" s="3"/>
      <c r="R83" s="10"/>
      <c r="S83" s="10"/>
      <c r="T83" s="10"/>
      <c r="U83" s="10"/>
      <c r="V83" s="10"/>
      <c r="W83" s="289"/>
      <c r="X83" s="10"/>
      <c r="Y83" s="10"/>
    </row>
    <row r="84" spans="1:25" x14ac:dyDescent="0.25">
      <c r="A84" s="27" t="s">
        <v>111</v>
      </c>
      <c r="B84" s="10"/>
      <c r="C84" s="10"/>
      <c r="D84" s="10"/>
      <c r="E84" s="3"/>
      <c r="F84" s="10"/>
      <c r="G84" s="10"/>
      <c r="H84" s="10"/>
      <c r="I84" s="10"/>
      <c r="J84" s="10"/>
      <c r="K84" s="289"/>
      <c r="M84" s="27"/>
      <c r="N84" s="10"/>
      <c r="O84" s="10"/>
      <c r="P84" s="10"/>
      <c r="Q84" s="3"/>
      <c r="R84" s="10"/>
      <c r="S84" s="10"/>
      <c r="T84" s="10"/>
      <c r="U84" s="10"/>
      <c r="V84" s="10"/>
      <c r="W84" s="289"/>
      <c r="X84" s="10"/>
      <c r="Y84" s="10"/>
    </row>
    <row r="85" spans="1:25" x14ac:dyDescent="0.25">
      <c r="A85" s="27" t="s">
        <v>112</v>
      </c>
      <c r="B85" s="10"/>
      <c r="C85" s="10"/>
      <c r="D85" s="10"/>
      <c r="E85" s="3"/>
      <c r="F85" s="10"/>
      <c r="G85" s="10"/>
      <c r="H85" s="10"/>
      <c r="I85" s="10"/>
      <c r="J85" s="10"/>
      <c r="K85" s="289"/>
      <c r="M85" s="27"/>
      <c r="N85" s="10"/>
      <c r="O85" s="10"/>
      <c r="P85" s="10"/>
      <c r="Q85" s="3"/>
      <c r="R85" s="10"/>
      <c r="S85" s="10"/>
      <c r="T85" s="10"/>
      <c r="U85" s="10"/>
      <c r="V85" s="10"/>
      <c r="W85" s="289"/>
      <c r="X85" s="10"/>
      <c r="Y85" s="10"/>
    </row>
    <row r="86" spans="1:25" x14ac:dyDescent="0.25">
      <c r="A86" s="27" t="s">
        <v>113</v>
      </c>
      <c r="B86" s="10"/>
      <c r="C86" s="10"/>
      <c r="D86" s="10"/>
      <c r="E86" s="3"/>
      <c r="F86" s="10"/>
      <c r="G86" s="10"/>
      <c r="H86" s="10"/>
      <c r="I86" s="10"/>
      <c r="J86" s="10"/>
      <c r="K86" s="289"/>
      <c r="M86" s="27"/>
      <c r="N86" s="10"/>
      <c r="O86" s="10"/>
      <c r="P86" s="10"/>
      <c r="Q86" s="3"/>
      <c r="R86" s="10"/>
      <c r="S86" s="10"/>
      <c r="T86" s="10"/>
      <c r="U86" s="10"/>
      <c r="V86" s="10"/>
      <c r="W86" s="289"/>
      <c r="X86" s="10"/>
      <c r="Y86" s="10"/>
    </row>
    <row r="87" spans="1:25" x14ac:dyDescent="0.25">
      <c r="A87" s="27" t="s">
        <v>114</v>
      </c>
      <c r="B87" s="10"/>
      <c r="C87" s="10"/>
      <c r="D87" s="10"/>
      <c r="E87" s="3"/>
      <c r="F87" s="10"/>
      <c r="G87" s="10"/>
      <c r="H87" s="10"/>
      <c r="I87" s="10"/>
      <c r="J87" s="10"/>
      <c r="K87" s="289"/>
      <c r="M87" s="27"/>
      <c r="N87" s="10"/>
      <c r="O87" s="10"/>
      <c r="P87" s="10"/>
      <c r="Q87" s="3"/>
      <c r="R87" s="10"/>
      <c r="S87" s="10"/>
      <c r="T87" s="10"/>
      <c r="U87" s="10"/>
      <c r="V87" s="10"/>
      <c r="W87" s="289"/>
      <c r="X87" s="10"/>
      <c r="Y87" s="10"/>
    </row>
    <row r="88" spans="1:25" x14ac:dyDescent="0.25">
      <c r="A88" s="27" t="s">
        <v>115</v>
      </c>
      <c r="B88" s="10"/>
      <c r="C88" s="10"/>
      <c r="D88" s="10"/>
      <c r="E88" s="3"/>
      <c r="F88" s="10"/>
      <c r="G88" s="10"/>
      <c r="H88" s="10"/>
      <c r="I88" s="10"/>
      <c r="J88" s="10"/>
      <c r="K88" s="289"/>
      <c r="M88" s="27"/>
      <c r="N88" s="10"/>
      <c r="O88" s="10"/>
      <c r="P88" s="10"/>
      <c r="Q88" s="3"/>
      <c r="R88" s="10"/>
      <c r="S88" s="10"/>
      <c r="T88" s="10"/>
      <c r="U88" s="10"/>
      <c r="V88" s="10"/>
      <c r="W88" s="289"/>
      <c r="X88" s="10"/>
      <c r="Y88" s="10"/>
    </row>
    <row r="89" spans="1:25" x14ac:dyDescent="0.25">
      <c r="A89" s="27" t="s">
        <v>116</v>
      </c>
      <c r="B89" s="10"/>
      <c r="C89" s="10"/>
      <c r="D89" s="10"/>
      <c r="E89" s="3"/>
      <c r="F89" s="10"/>
      <c r="G89" s="10"/>
      <c r="H89" s="10"/>
      <c r="I89" s="10"/>
      <c r="J89" s="10"/>
      <c r="K89" s="289"/>
      <c r="M89" s="27"/>
      <c r="N89" s="10"/>
      <c r="O89" s="10"/>
      <c r="P89" s="10"/>
      <c r="Q89" s="3"/>
      <c r="R89" s="10"/>
      <c r="S89" s="10"/>
      <c r="T89" s="10"/>
      <c r="U89" s="10"/>
      <c r="V89" s="10"/>
      <c r="W89" s="289"/>
      <c r="X89" s="10"/>
      <c r="Y89" s="10"/>
    </row>
    <row r="90" spans="1:25" x14ac:dyDescent="0.25">
      <c r="A90" s="27" t="s">
        <v>117</v>
      </c>
      <c r="B90" s="10"/>
      <c r="C90" s="10"/>
      <c r="D90" s="10"/>
      <c r="E90" s="3"/>
      <c r="F90" s="10"/>
      <c r="G90" s="10"/>
      <c r="H90" s="10"/>
      <c r="I90" s="10"/>
      <c r="J90" s="10"/>
      <c r="K90" s="289"/>
      <c r="M90" s="27"/>
      <c r="N90" s="10"/>
      <c r="O90" s="10"/>
      <c r="P90" s="10"/>
      <c r="Q90" s="3"/>
      <c r="R90" s="10"/>
      <c r="S90" s="10"/>
      <c r="T90" s="10"/>
      <c r="U90" s="10"/>
      <c r="V90" s="10"/>
      <c r="W90" s="289"/>
      <c r="X90" s="10"/>
      <c r="Y90" s="10"/>
    </row>
    <row r="91" spans="1:25" x14ac:dyDescent="0.25">
      <c r="A91" s="27" t="s">
        <v>118</v>
      </c>
      <c r="B91" s="10"/>
      <c r="C91" s="10"/>
      <c r="D91" s="10"/>
      <c r="E91" s="3">
        <v>1</v>
      </c>
      <c r="F91" s="10"/>
      <c r="G91" s="10"/>
      <c r="H91" s="10"/>
      <c r="I91" s="10"/>
      <c r="J91" s="10"/>
      <c r="K91" s="289"/>
      <c r="M91" s="27"/>
      <c r="N91" s="10"/>
      <c r="O91" s="10"/>
      <c r="P91" s="10"/>
      <c r="Q91" s="3"/>
      <c r="R91" s="10"/>
      <c r="S91" s="10"/>
      <c r="T91" s="10"/>
      <c r="U91" s="10"/>
      <c r="V91" s="10"/>
      <c r="W91" s="289"/>
    </row>
    <row r="92" spans="1:25" x14ac:dyDescent="0.25">
      <c r="A92" s="27" t="s">
        <v>119</v>
      </c>
      <c r="B92" s="10"/>
      <c r="C92" s="10"/>
      <c r="D92" s="10"/>
      <c r="E92" s="3">
        <v>2</v>
      </c>
      <c r="F92" s="10"/>
      <c r="G92" s="10"/>
      <c r="H92" s="10"/>
      <c r="I92" s="10"/>
      <c r="J92" s="10"/>
      <c r="K92" s="289"/>
      <c r="M92" s="27"/>
      <c r="N92" s="10"/>
      <c r="O92" s="10"/>
      <c r="P92" s="10"/>
      <c r="Q92" s="3"/>
      <c r="R92" s="10"/>
      <c r="S92" s="10"/>
      <c r="T92" s="10"/>
      <c r="U92" s="10"/>
      <c r="V92" s="10"/>
      <c r="W92" s="289"/>
    </row>
    <row r="93" spans="1:25" x14ac:dyDescent="0.25">
      <c r="A93" s="27" t="s">
        <v>120</v>
      </c>
      <c r="B93" s="10"/>
      <c r="C93" s="10"/>
      <c r="D93" s="10"/>
      <c r="E93" s="3"/>
      <c r="F93" s="10"/>
      <c r="G93" s="10"/>
      <c r="H93" s="10"/>
      <c r="I93" s="10"/>
      <c r="J93" s="10"/>
      <c r="K93" s="289"/>
      <c r="M93" s="27"/>
      <c r="N93" s="10"/>
      <c r="O93" s="10"/>
      <c r="P93" s="10"/>
      <c r="Q93" s="3"/>
      <c r="R93" s="10"/>
      <c r="S93" s="10"/>
      <c r="T93" s="10"/>
      <c r="U93" s="10"/>
      <c r="V93" s="10"/>
      <c r="W93" s="289"/>
    </row>
    <row r="94" spans="1:25" x14ac:dyDescent="0.25">
      <c r="A94" s="27" t="s">
        <v>121</v>
      </c>
      <c r="B94" s="10"/>
      <c r="C94" s="10"/>
      <c r="D94" s="10"/>
      <c r="E94" s="3"/>
      <c r="F94" s="10"/>
      <c r="G94" s="10"/>
      <c r="H94" s="10"/>
      <c r="I94" s="10"/>
      <c r="J94" s="10"/>
      <c r="K94" s="289"/>
      <c r="M94" s="27" t="s">
        <v>121</v>
      </c>
      <c r="N94" s="10"/>
      <c r="O94" s="10"/>
      <c r="P94" s="10"/>
      <c r="Q94" s="3"/>
      <c r="R94" s="10"/>
      <c r="S94" s="10"/>
      <c r="T94" s="10"/>
      <c r="U94" s="10"/>
      <c r="V94" s="10"/>
      <c r="W94" s="289"/>
      <c r="X94" s="10"/>
      <c r="Y94" s="10"/>
    </row>
    <row r="95" spans="1:25" x14ac:dyDescent="0.25">
      <c r="A95" s="27" t="s">
        <v>122</v>
      </c>
      <c r="B95" s="10"/>
      <c r="C95" s="10"/>
      <c r="D95" s="10"/>
      <c r="E95" s="3"/>
      <c r="F95" s="10"/>
      <c r="G95" s="10"/>
      <c r="H95" s="36" t="s">
        <v>41</v>
      </c>
      <c r="I95" s="3">
        <f>SUM(E70:E95)</f>
        <v>5</v>
      </c>
      <c r="J95" s="10"/>
      <c r="K95" s="289"/>
      <c r="M95" s="27" t="s">
        <v>123</v>
      </c>
      <c r="N95" s="10"/>
      <c r="O95" s="10"/>
      <c r="P95" s="10"/>
      <c r="Q95" s="3">
        <v>9</v>
      </c>
      <c r="R95" s="10"/>
      <c r="S95" s="10"/>
      <c r="T95" s="36" t="s">
        <v>38</v>
      </c>
      <c r="U95" s="3">
        <f>SUM(Q70:Q95)</f>
        <v>10</v>
      </c>
      <c r="V95" s="10"/>
      <c r="W95" s="289"/>
      <c r="X95" s="10"/>
      <c r="Y95" s="10"/>
    </row>
    <row r="96" spans="1:25" x14ac:dyDescent="0.25">
      <c r="A96" s="23"/>
      <c r="B96" s="10"/>
      <c r="C96" s="10"/>
      <c r="D96" s="10"/>
      <c r="E96" s="10"/>
      <c r="F96" s="10"/>
      <c r="G96" s="10"/>
      <c r="H96" s="10"/>
      <c r="I96" s="10"/>
      <c r="J96" s="10"/>
      <c r="K96" s="289"/>
      <c r="M96" s="23"/>
      <c r="N96" s="10"/>
      <c r="O96" s="10"/>
      <c r="P96" s="10"/>
      <c r="Q96" s="10"/>
      <c r="R96" s="10"/>
      <c r="S96" s="10"/>
      <c r="T96" s="10"/>
      <c r="U96" s="10"/>
      <c r="V96" s="10"/>
      <c r="W96" s="289"/>
      <c r="X96" s="10"/>
      <c r="Y96" s="10"/>
    </row>
    <row r="97" spans="1:25" x14ac:dyDescent="0.25">
      <c r="A97" s="37"/>
      <c r="B97" s="38"/>
      <c r="C97" s="38"/>
      <c r="D97" s="38"/>
      <c r="E97" s="38"/>
      <c r="F97" s="38"/>
      <c r="G97" s="38"/>
      <c r="H97" s="38"/>
      <c r="I97" s="38"/>
      <c r="J97" s="38"/>
      <c r="K97" s="290"/>
      <c r="M97" s="37"/>
      <c r="N97" s="38"/>
      <c r="O97" s="38"/>
      <c r="P97" s="38"/>
      <c r="Q97" s="38"/>
      <c r="R97" s="38"/>
      <c r="S97" s="38"/>
      <c r="T97" s="38"/>
      <c r="U97" s="38"/>
      <c r="V97" s="38"/>
      <c r="W97" s="290"/>
      <c r="X97" s="10"/>
      <c r="Y97" s="10"/>
    </row>
    <row r="98" spans="1:25" x14ac:dyDescent="0.25">
      <c r="X98" s="10"/>
      <c r="Y98" s="10"/>
    </row>
    <row r="99" spans="1:25" x14ac:dyDescent="0.25">
      <c r="A99" s="39"/>
      <c r="B99" s="22"/>
      <c r="C99" s="22"/>
      <c r="D99" s="22"/>
      <c r="E99" s="22"/>
      <c r="F99" s="22"/>
      <c r="G99" s="22"/>
      <c r="H99" s="22"/>
      <c r="I99" s="22"/>
      <c r="J99" s="22"/>
      <c r="K99" s="288" t="s">
        <v>124</v>
      </c>
      <c r="M99" s="39"/>
      <c r="N99" s="22"/>
      <c r="O99" s="22"/>
      <c r="P99" s="22"/>
      <c r="Q99" s="22"/>
      <c r="R99" s="22"/>
      <c r="S99" s="22"/>
      <c r="T99" s="22"/>
      <c r="U99" s="22"/>
      <c r="V99" s="22"/>
      <c r="W99" s="288" t="s">
        <v>125</v>
      </c>
      <c r="X99" s="10"/>
      <c r="Y99" s="10"/>
    </row>
    <row r="100" spans="1:25" x14ac:dyDescent="0.25">
      <c r="A100" s="23"/>
      <c r="B100" s="10"/>
      <c r="C100" s="10"/>
      <c r="D100" s="10"/>
      <c r="E100" s="88" t="s">
        <v>18</v>
      </c>
      <c r="F100" s="10"/>
      <c r="G100" s="10"/>
      <c r="H100" s="10"/>
      <c r="I100" s="10"/>
      <c r="J100" s="10"/>
      <c r="K100" s="289"/>
      <c r="M100" s="23"/>
      <c r="N100" s="10"/>
      <c r="O100" s="10"/>
      <c r="P100" s="10"/>
      <c r="Q100" s="88" t="s">
        <v>18</v>
      </c>
      <c r="R100" s="10"/>
      <c r="S100" s="10"/>
      <c r="T100" s="10"/>
      <c r="U100" s="10"/>
      <c r="V100" s="10"/>
      <c r="W100" s="289"/>
      <c r="X100" s="10"/>
      <c r="Y100" s="10"/>
    </row>
    <row r="101" spans="1:25" x14ac:dyDescent="0.25">
      <c r="A101" s="27" t="s">
        <v>126</v>
      </c>
      <c r="B101" s="10"/>
      <c r="C101" s="10"/>
      <c r="D101" s="10"/>
      <c r="E101" s="3"/>
      <c r="F101" s="10"/>
      <c r="G101" s="10"/>
      <c r="H101" s="10"/>
      <c r="I101" s="10"/>
      <c r="J101" s="10"/>
      <c r="K101" s="289"/>
      <c r="M101" s="27" t="s">
        <v>126</v>
      </c>
      <c r="N101" s="10"/>
      <c r="O101" s="10"/>
      <c r="P101" s="10"/>
      <c r="Q101" s="3"/>
      <c r="R101" s="10"/>
      <c r="S101" s="10"/>
      <c r="T101" s="10"/>
      <c r="U101" s="10"/>
      <c r="V101" s="10"/>
      <c r="W101" s="289"/>
      <c r="X101" s="10"/>
      <c r="Y101" s="10"/>
    </row>
    <row r="102" spans="1:25" x14ac:dyDescent="0.25">
      <c r="A102" s="27" t="s">
        <v>127</v>
      </c>
      <c r="B102" s="10"/>
      <c r="C102" s="10"/>
      <c r="D102" s="10"/>
      <c r="E102" s="3"/>
      <c r="F102" s="10"/>
      <c r="G102" s="10"/>
      <c r="H102" s="10"/>
      <c r="I102" s="10"/>
      <c r="J102" s="10"/>
      <c r="K102" s="289"/>
      <c r="M102" s="27" t="s">
        <v>127</v>
      </c>
      <c r="N102" s="10"/>
      <c r="O102" s="10"/>
      <c r="P102" s="10"/>
      <c r="Q102" s="3"/>
      <c r="R102" s="10"/>
      <c r="S102" s="10"/>
      <c r="T102" s="10"/>
      <c r="U102" s="10"/>
      <c r="V102" s="10"/>
      <c r="W102" s="289"/>
      <c r="X102" s="10"/>
      <c r="Y102" s="10"/>
    </row>
    <row r="103" spans="1:25" x14ac:dyDescent="0.25">
      <c r="A103" s="27" t="s">
        <v>128</v>
      </c>
      <c r="B103" s="10"/>
      <c r="C103" s="10"/>
      <c r="D103" s="10"/>
      <c r="E103" s="3"/>
      <c r="F103" s="10"/>
      <c r="G103" s="10"/>
      <c r="H103" s="10"/>
      <c r="I103" s="10"/>
      <c r="J103" s="10"/>
      <c r="K103" s="289"/>
      <c r="M103" s="27" t="s">
        <v>128</v>
      </c>
      <c r="N103" s="10"/>
      <c r="O103" s="10"/>
      <c r="P103" s="10"/>
      <c r="Q103" s="3"/>
      <c r="R103" s="10"/>
      <c r="S103" s="10"/>
      <c r="T103" s="10"/>
      <c r="U103" s="10"/>
      <c r="V103" s="10"/>
      <c r="W103" s="289"/>
      <c r="X103" s="10"/>
      <c r="Y103" s="10"/>
    </row>
    <row r="104" spans="1:25" x14ac:dyDescent="0.25">
      <c r="A104" s="27" t="s">
        <v>129</v>
      </c>
      <c r="B104" s="10"/>
      <c r="C104" s="10"/>
      <c r="D104" s="10"/>
      <c r="E104" s="3"/>
      <c r="F104" s="10"/>
      <c r="G104" s="10"/>
      <c r="H104" s="10"/>
      <c r="I104" s="10"/>
      <c r="J104" s="10"/>
      <c r="K104" s="289"/>
      <c r="M104" s="27" t="s">
        <v>129</v>
      </c>
      <c r="N104" s="10"/>
      <c r="O104" s="10"/>
      <c r="P104" s="10"/>
      <c r="Q104" s="3"/>
      <c r="R104" s="10"/>
      <c r="S104" s="10"/>
      <c r="T104" s="10"/>
      <c r="U104" s="10"/>
      <c r="V104" s="10"/>
      <c r="W104" s="289"/>
      <c r="X104" s="10"/>
      <c r="Y104" s="10"/>
    </row>
    <row r="105" spans="1:25" x14ac:dyDescent="0.25">
      <c r="A105" s="27" t="s">
        <v>130</v>
      </c>
      <c r="B105" s="10"/>
      <c r="C105" s="10"/>
      <c r="D105" s="10"/>
      <c r="E105" s="3"/>
      <c r="F105" s="10"/>
      <c r="G105" s="10"/>
      <c r="H105" s="10"/>
      <c r="I105" s="10"/>
      <c r="J105" s="10"/>
      <c r="K105" s="289"/>
      <c r="M105" s="27" t="s">
        <v>130</v>
      </c>
      <c r="N105" s="10"/>
      <c r="O105" s="10"/>
      <c r="P105" s="10"/>
      <c r="Q105" s="3"/>
      <c r="R105" s="10"/>
      <c r="S105" s="10"/>
      <c r="T105" s="10"/>
      <c r="U105" s="10"/>
      <c r="V105" s="10"/>
      <c r="W105" s="289"/>
      <c r="X105" s="10"/>
      <c r="Y105" s="10"/>
    </row>
    <row r="106" spans="1:25" x14ac:dyDescent="0.25">
      <c r="A106" s="27" t="s">
        <v>131</v>
      </c>
      <c r="B106" s="10"/>
      <c r="C106" s="10"/>
      <c r="D106" s="10"/>
      <c r="E106" s="3"/>
      <c r="F106" s="10"/>
      <c r="G106" s="10"/>
      <c r="H106" s="10"/>
      <c r="I106" s="10"/>
      <c r="J106" s="10"/>
      <c r="K106" s="289"/>
      <c r="M106" s="27" t="s">
        <v>131</v>
      </c>
      <c r="N106" s="10"/>
      <c r="O106" s="10"/>
      <c r="P106" s="10"/>
      <c r="Q106" s="3"/>
      <c r="R106" s="10"/>
      <c r="S106" s="10"/>
      <c r="T106" s="10"/>
      <c r="U106" s="10"/>
      <c r="V106" s="10"/>
      <c r="W106" s="289"/>
      <c r="X106" s="10"/>
      <c r="Y106" s="10"/>
    </row>
    <row r="107" spans="1:25" x14ac:dyDescent="0.25">
      <c r="A107" s="27" t="s">
        <v>132</v>
      </c>
      <c r="B107" s="10"/>
      <c r="C107" s="10"/>
      <c r="D107" s="10"/>
      <c r="E107" s="3"/>
      <c r="F107" s="10"/>
      <c r="G107" s="10"/>
      <c r="H107" s="10"/>
      <c r="I107" s="10"/>
      <c r="J107" s="10"/>
      <c r="K107" s="289"/>
      <c r="M107" s="27" t="s">
        <v>132</v>
      </c>
      <c r="N107" s="10"/>
      <c r="O107" s="10"/>
      <c r="P107" s="10"/>
      <c r="Q107" s="3"/>
      <c r="R107" s="10"/>
      <c r="S107" s="10"/>
      <c r="T107" s="10"/>
      <c r="U107" s="10"/>
      <c r="V107" s="10"/>
      <c r="W107" s="289"/>
      <c r="X107" s="10"/>
      <c r="Y107" s="10"/>
    </row>
    <row r="108" spans="1:25" x14ac:dyDescent="0.25">
      <c r="A108" s="27" t="s">
        <v>133</v>
      </c>
      <c r="B108" s="10"/>
      <c r="C108" s="10"/>
      <c r="D108" s="10"/>
      <c r="E108" s="3"/>
      <c r="F108" s="10"/>
      <c r="G108" s="10"/>
      <c r="H108" s="10"/>
      <c r="I108" s="10"/>
      <c r="J108" s="10"/>
      <c r="K108" s="289"/>
      <c r="M108" s="27" t="s">
        <v>133</v>
      </c>
      <c r="N108" s="10"/>
      <c r="O108" s="10"/>
      <c r="P108" s="10"/>
      <c r="Q108" s="3"/>
      <c r="R108" s="10"/>
      <c r="S108" s="10"/>
      <c r="T108" s="10"/>
      <c r="U108" s="10"/>
      <c r="V108" s="10"/>
      <c r="W108" s="289"/>
      <c r="X108" s="10"/>
      <c r="Y108" s="10"/>
    </row>
    <row r="109" spans="1:25" x14ac:dyDescent="0.25">
      <c r="A109" s="27" t="s">
        <v>134</v>
      </c>
      <c r="B109" s="10"/>
      <c r="C109" s="10"/>
      <c r="D109" s="10"/>
      <c r="E109" s="3"/>
      <c r="F109" s="10"/>
      <c r="G109" s="10"/>
      <c r="H109" s="10"/>
      <c r="I109" s="10"/>
      <c r="J109" s="10"/>
      <c r="K109" s="289"/>
      <c r="M109" s="27" t="s">
        <v>134</v>
      </c>
      <c r="N109" s="10"/>
      <c r="O109" s="10"/>
      <c r="P109" s="10"/>
      <c r="Q109" s="3"/>
      <c r="R109" s="10"/>
      <c r="S109" s="10"/>
      <c r="T109" s="10"/>
      <c r="U109" s="10"/>
      <c r="V109" s="10"/>
      <c r="W109" s="289"/>
      <c r="X109" s="10"/>
      <c r="Y109" s="10"/>
    </row>
    <row r="110" spans="1:25" x14ac:dyDescent="0.25">
      <c r="A110" s="27" t="s">
        <v>135</v>
      </c>
      <c r="B110" s="10"/>
      <c r="C110" s="10"/>
      <c r="D110" s="10"/>
      <c r="E110" s="3"/>
      <c r="F110" s="10"/>
      <c r="G110" s="10"/>
      <c r="H110" s="10"/>
      <c r="I110" s="10"/>
      <c r="J110" s="10"/>
      <c r="K110" s="289"/>
      <c r="M110" s="27" t="s">
        <v>135</v>
      </c>
      <c r="N110" s="10"/>
      <c r="O110" s="10"/>
      <c r="P110" s="10"/>
      <c r="Q110" s="3"/>
      <c r="R110" s="10"/>
      <c r="S110" s="10"/>
      <c r="T110" s="10"/>
      <c r="U110" s="10"/>
      <c r="V110" s="10"/>
      <c r="W110" s="289"/>
      <c r="X110" s="10"/>
      <c r="Y110" s="10"/>
    </row>
    <row r="111" spans="1:25" x14ac:dyDescent="0.25">
      <c r="A111" s="27" t="s">
        <v>136</v>
      </c>
      <c r="B111" s="10"/>
      <c r="C111" s="10"/>
      <c r="D111" s="10"/>
      <c r="E111" s="3"/>
      <c r="F111" s="10"/>
      <c r="G111" s="10"/>
      <c r="H111" s="36" t="s">
        <v>41</v>
      </c>
      <c r="I111" s="3">
        <f>SUM(E101:E111)</f>
        <v>0</v>
      </c>
      <c r="J111" s="10"/>
      <c r="K111" s="289"/>
      <c r="M111" s="27" t="s">
        <v>136</v>
      </c>
      <c r="N111" s="10"/>
      <c r="O111" s="10"/>
      <c r="P111" s="10"/>
      <c r="Q111" s="3"/>
      <c r="R111" s="10"/>
      <c r="S111" s="10"/>
      <c r="T111" s="36" t="s">
        <v>38</v>
      </c>
      <c r="U111" s="3">
        <f>SUM(Q101:Q111)</f>
        <v>0</v>
      </c>
      <c r="V111" s="10"/>
      <c r="W111" s="289"/>
      <c r="X111" s="10"/>
      <c r="Y111" s="10"/>
    </row>
    <row r="112" spans="1:25" x14ac:dyDescent="0.25">
      <c r="A112" s="37"/>
      <c r="B112" s="38"/>
      <c r="C112" s="38"/>
      <c r="D112" s="38"/>
      <c r="E112" s="38"/>
      <c r="F112" s="38"/>
      <c r="G112" s="38"/>
      <c r="H112" s="38"/>
      <c r="I112" s="38"/>
      <c r="J112" s="38"/>
      <c r="K112" s="290"/>
      <c r="M112" s="37"/>
      <c r="N112" s="38"/>
      <c r="O112" s="38"/>
      <c r="P112" s="38"/>
      <c r="Q112" s="38"/>
      <c r="R112" s="38"/>
      <c r="S112" s="38"/>
      <c r="T112" s="38"/>
      <c r="U112" s="38"/>
      <c r="V112" s="38"/>
      <c r="W112" s="290"/>
      <c r="X112" s="10"/>
      <c r="Y112" s="10"/>
    </row>
    <row r="113" spans="24:25" x14ac:dyDescent="0.25">
      <c r="X113" s="10"/>
      <c r="Y113" s="10"/>
    </row>
    <row r="114" spans="24:25" x14ac:dyDescent="0.25">
      <c r="X114" s="10"/>
      <c r="Y114" s="10"/>
    </row>
  </sheetData>
  <mergeCells count="25">
    <mergeCell ref="M5:P5"/>
    <mergeCell ref="M6:N6"/>
    <mergeCell ref="O6:P6"/>
    <mergeCell ref="M7:N7"/>
    <mergeCell ref="O7:P7"/>
    <mergeCell ref="K99:K112"/>
    <mergeCell ref="W99:W112"/>
    <mergeCell ref="W19:W33"/>
    <mergeCell ref="K35:K45"/>
    <mergeCell ref="W35:W45"/>
    <mergeCell ref="K47:K67"/>
    <mergeCell ref="W47:W67"/>
    <mergeCell ref="K69:K97"/>
    <mergeCell ref="W69:W97"/>
    <mergeCell ref="K19:K33"/>
    <mergeCell ref="A15:B17"/>
    <mergeCell ref="D15:E17"/>
    <mergeCell ref="G15:H17"/>
    <mergeCell ref="J15:K17"/>
    <mergeCell ref="M15:N17"/>
    <mergeCell ref="D7:K7"/>
    <mergeCell ref="M10:O12"/>
    <mergeCell ref="R9:W9"/>
    <mergeCell ref="R10:U10"/>
    <mergeCell ref="T14:V14"/>
  </mergeCells>
  <pageMargins left="0.51181102362204722" right="0.51181102362204722" top="0.78740157480314965" bottom="0.78740157480314965" header="0.31496062992125984" footer="0.31496062992125984"/>
  <pageSetup paperSize="9" scale="41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4"/>
  <sheetViews>
    <sheetView workbookViewId="0">
      <selection activeCell="V18" sqref="V18"/>
    </sheetView>
  </sheetViews>
  <sheetFormatPr defaultRowHeight="15" x14ac:dyDescent="0.25"/>
  <cols>
    <col min="1" max="3" width="9.140625" style="2"/>
    <col min="4" max="4" width="16.7109375" style="2" customWidth="1"/>
    <col min="5" max="11" width="9.140625" style="2"/>
    <col min="12" max="12" width="9.42578125" style="2" customWidth="1"/>
    <col min="13" max="13" width="10" style="2" customWidth="1"/>
    <col min="14" max="15" width="9.140625" style="2"/>
    <col min="16" max="16" width="10.7109375" style="2" customWidth="1"/>
    <col min="17" max="19" width="9.140625" style="2"/>
    <col min="20" max="20" width="9.85546875" style="2" customWidth="1"/>
    <col min="21" max="21" width="9.140625" style="2"/>
    <col min="22" max="22" width="9.42578125" style="2" customWidth="1"/>
    <col min="23" max="259" width="9.140625" style="2"/>
    <col min="260" max="260" width="16.7109375" style="2" customWidth="1"/>
    <col min="261" max="267" width="9.140625" style="2"/>
    <col min="268" max="268" width="9.42578125" style="2" customWidth="1"/>
    <col min="269" max="269" width="10" style="2" customWidth="1"/>
    <col min="270" max="271" width="9.140625" style="2"/>
    <col min="272" max="272" width="10.7109375" style="2" customWidth="1"/>
    <col min="273" max="277" width="9.140625" style="2"/>
    <col min="278" max="278" width="9.42578125" style="2" customWidth="1"/>
    <col min="279" max="515" width="9.140625" style="2"/>
    <col min="516" max="516" width="16.7109375" style="2" customWidth="1"/>
    <col min="517" max="523" width="9.140625" style="2"/>
    <col min="524" max="524" width="9.42578125" style="2" customWidth="1"/>
    <col min="525" max="525" width="10" style="2" customWidth="1"/>
    <col min="526" max="527" width="9.140625" style="2"/>
    <col min="528" max="528" width="10.7109375" style="2" customWidth="1"/>
    <col min="529" max="533" width="9.140625" style="2"/>
    <col min="534" max="534" width="9.42578125" style="2" customWidth="1"/>
    <col min="535" max="771" width="9.140625" style="2"/>
    <col min="772" max="772" width="16.7109375" style="2" customWidth="1"/>
    <col min="773" max="779" width="9.140625" style="2"/>
    <col min="780" max="780" width="9.42578125" style="2" customWidth="1"/>
    <col min="781" max="781" width="10" style="2" customWidth="1"/>
    <col min="782" max="783" width="9.140625" style="2"/>
    <col min="784" max="784" width="10.7109375" style="2" customWidth="1"/>
    <col min="785" max="789" width="9.140625" style="2"/>
    <col min="790" max="790" width="9.42578125" style="2" customWidth="1"/>
    <col min="791" max="1027" width="9.140625" style="2"/>
    <col min="1028" max="1028" width="16.7109375" style="2" customWidth="1"/>
    <col min="1029" max="1035" width="9.140625" style="2"/>
    <col min="1036" max="1036" width="9.42578125" style="2" customWidth="1"/>
    <col min="1037" max="1037" width="10" style="2" customWidth="1"/>
    <col min="1038" max="1039" width="9.140625" style="2"/>
    <col min="1040" max="1040" width="10.7109375" style="2" customWidth="1"/>
    <col min="1041" max="1045" width="9.140625" style="2"/>
    <col min="1046" max="1046" width="9.42578125" style="2" customWidth="1"/>
    <col min="1047" max="1283" width="9.140625" style="2"/>
    <col min="1284" max="1284" width="16.7109375" style="2" customWidth="1"/>
    <col min="1285" max="1291" width="9.140625" style="2"/>
    <col min="1292" max="1292" width="9.42578125" style="2" customWidth="1"/>
    <col min="1293" max="1293" width="10" style="2" customWidth="1"/>
    <col min="1294" max="1295" width="9.140625" style="2"/>
    <col min="1296" max="1296" width="10.7109375" style="2" customWidth="1"/>
    <col min="1297" max="1301" width="9.140625" style="2"/>
    <col min="1302" max="1302" width="9.42578125" style="2" customWidth="1"/>
    <col min="1303" max="1539" width="9.140625" style="2"/>
    <col min="1540" max="1540" width="16.7109375" style="2" customWidth="1"/>
    <col min="1541" max="1547" width="9.140625" style="2"/>
    <col min="1548" max="1548" width="9.42578125" style="2" customWidth="1"/>
    <col min="1549" max="1549" width="10" style="2" customWidth="1"/>
    <col min="1550" max="1551" width="9.140625" style="2"/>
    <col min="1552" max="1552" width="10.7109375" style="2" customWidth="1"/>
    <col min="1553" max="1557" width="9.140625" style="2"/>
    <col min="1558" max="1558" width="9.42578125" style="2" customWidth="1"/>
    <col min="1559" max="1795" width="9.140625" style="2"/>
    <col min="1796" max="1796" width="16.7109375" style="2" customWidth="1"/>
    <col min="1797" max="1803" width="9.140625" style="2"/>
    <col min="1804" max="1804" width="9.42578125" style="2" customWidth="1"/>
    <col min="1805" max="1805" width="10" style="2" customWidth="1"/>
    <col min="1806" max="1807" width="9.140625" style="2"/>
    <col min="1808" max="1808" width="10.7109375" style="2" customWidth="1"/>
    <col min="1809" max="1813" width="9.140625" style="2"/>
    <col min="1814" max="1814" width="9.42578125" style="2" customWidth="1"/>
    <col min="1815" max="2051" width="9.140625" style="2"/>
    <col min="2052" max="2052" width="16.7109375" style="2" customWidth="1"/>
    <col min="2053" max="2059" width="9.140625" style="2"/>
    <col min="2060" max="2060" width="9.42578125" style="2" customWidth="1"/>
    <col min="2061" max="2061" width="10" style="2" customWidth="1"/>
    <col min="2062" max="2063" width="9.140625" style="2"/>
    <col min="2064" max="2064" width="10.7109375" style="2" customWidth="1"/>
    <col min="2065" max="2069" width="9.140625" style="2"/>
    <col min="2070" max="2070" width="9.42578125" style="2" customWidth="1"/>
    <col min="2071" max="2307" width="9.140625" style="2"/>
    <col min="2308" max="2308" width="16.7109375" style="2" customWidth="1"/>
    <col min="2309" max="2315" width="9.140625" style="2"/>
    <col min="2316" max="2316" width="9.42578125" style="2" customWidth="1"/>
    <col min="2317" max="2317" width="10" style="2" customWidth="1"/>
    <col min="2318" max="2319" width="9.140625" style="2"/>
    <col min="2320" max="2320" width="10.7109375" style="2" customWidth="1"/>
    <col min="2321" max="2325" width="9.140625" style="2"/>
    <col min="2326" max="2326" width="9.42578125" style="2" customWidth="1"/>
    <col min="2327" max="2563" width="9.140625" style="2"/>
    <col min="2564" max="2564" width="16.7109375" style="2" customWidth="1"/>
    <col min="2565" max="2571" width="9.140625" style="2"/>
    <col min="2572" max="2572" width="9.42578125" style="2" customWidth="1"/>
    <col min="2573" max="2573" width="10" style="2" customWidth="1"/>
    <col min="2574" max="2575" width="9.140625" style="2"/>
    <col min="2576" max="2576" width="10.7109375" style="2" customWidth="1"/>
    <col min="2577" max="2581" width="9.140625" style="2"/>
    <col min="2582" max="2582" width="9.42578125" style="2" customWidth="1"/>
    <col min="2583" max="2819" width="9.140625" style="2"/>
    <col min="2820" max="2820" width="16.7109375" style="2" customWidth="1"/>
    <col min="2821" max="2827" width="9.140625" style="2"/>
    <col min="2828" max="2828" width="9.42578125" style="2" customWidth="1"/>
    <col min="2829" max="2829" width="10" style="2" customWidth="1"/>
    <col min="2830" max="2831" width="9.140625" style="2"/>
    <col min="2832" max="2832" width="10.7109375" style="2" customWidth="1"/>
    <col min="2833" max="2837" width="9.140625" style="2"/>
    <col min="2838" max="2838" width="9.42578125" style="2" customWidth="1"/>
    <col min="2839" max="3075" width="9.140625" style="2"/>
    <col min="3076" max="3076" width="16.7109375" style="2" customWidth="1"/>
    <col min="3077" max="3083" width="9.140625" style="2"/>
    <col min="3084" max="3084" width="9.42578125" style="2" customWidth="1"/>
    <col min="3085" max="3085" width="10" style="2" customWidth="1"/>
    <col min="3086" max="3087" width="9.140625" style="2"/>
    <col min="3088" max="3088" width="10.7109375" style="2" customWidth="1"/>
    <col min="3089" max="3093" width="9.140625" style="2"/>
    <col min="3094" max="3094" width="9.42578125" style="2" customWidth="1"/>
    <col min="3095" max="3331" width="9.140625" style="2"/>
    <col min="3332" max="3332" width="16.7109375" style="2" customWidth="1"/>
    <col min="3333" max="3339" width="9.140625" style="2"/>
    <col min="3340" max="3340" width="9.42578125" style="2" customWidth="1"/>
    <col min="3341" max="3341" width="10" style="2" customWidth="1"/>
    <col min="3342" max="3343" width="9.140625" style="2"/>
    <col min="3344" max="3344" width="10.7109375" style="2" customWidth="1"/>
    <col min="3345" max="3349" width="9.140625" style="2"/>
    <col min="3350" max="3350" width="9.42578125" style="2" customWidth="1"/>
    <col min="3351" max="3587" width="9.140625" style="2"/>
    <col min="3588" max="3588" width="16.7109375" style="2" customWidth="1"/>
    <col min="3589" max="3595" width="9.140625" style="2"/>
    <col min="3596" max="3596" width="9.42578125" style="2" customWidth="1"/>
    <col min="3597" max="3597" width="10" style="2" customWidth="1"/>
    <col min="3598" max="3599" width="9.140625" style="2"/>
    <col min="3600" max="3600" width="10.7109375" style="2" customWidth="1"/>
    <col min="3601" max="3605" width="9.140625" style="2"/>
    <col min="3606" max="3606" width="9.42578125" style="2" customWidth="1"/>
    <col min="3607" max="3843" width="9.140625" style="2"/>
    <col min="3844" max="3844" width="16.7109375" style="2" customWidth="1"/>
    <col min="3845" max="3851" width="9.140625" style="2"/>
    <col min="3852" max="3852" width="9.42578125" style="2" customWidth="1"/>
    <col min="3853" max="3853" width="10" style="2" customWidth="1"/>
    <col min="3854" max="3855" width="9.140625" style="2"/>
    <col min="3856" max="3856" width="10.7109375" style="2" customWidth="1"/>
    <col min="3857" max="3861" width="9.140625" style="2"/>
    <col min="3862" max="3862" width="9.42578125" style="2" customWidth="1"/>
    <col min="3863" max="4099" width="9.140625" style="2"/>
    <col min="4100" max="4100" width="16.7109375" style="2" customWidth="1"/>
    <col min="4101" max="4107" width="9.140625" style="2"/>
    <col min="4108" max="4108" width="9.42578125" style="2" customWidth="1"/>
    <col min="4109" max="4109" width="10" style="2" customWidth="1"/>
    <col min="4110" max="4111" width="9.140625" style="2"/>
    <col min="4112" max="4112" width="10.7109375" style="2" customWidth="1"/>
    <col min="4113" max="4117" width="9.140625" style="2"/>
    <col min="4118" max="4118" width="9.42578125" style="2" customWidth="1"/>
    <col min="4119" max="4355" width="9.140625" style="2"/>
    <col min="4356" max="4356" width="16.7109375" style="2" customWidth="1"/>
    <col min="4357" max="4363" width="9.140625" style="2"/>
    <col min="4364" max="4364" width="9.42578125" style="2" customWidth="1"/>
    <col min="4365" max="4365" width="10" style="2" customWidth="1"/>
    <col min="4366" max="4367" width="9.140625" style="2"/>
    <col min="4368" max="4368" width="10.7109375" style="2" customWidth="1"/>
    <col min="4369" max="4373" width="9.140625" style="2"/>
    <col min="4374" max="4374" width="9.42578125" style="2" customWidth="1"/>
    <col min="4375" max="4611" width="9.140625" style="2"/>
    <col min="4612" max="4612" width="16.7109375" style="2" customWidth="1"/>
    <col min="4613" max="4619" width="9.140625" style="2"/>
    <col min="4620" max="4620" width="9.42578125" style="2" customWidth="1"/>
    <col min="4621" max="4621" width="10" style="2" customWidth="1"/>
    <col min="4622" max="4623" width="9.140625" style="2"/>
    <col min="4624" max="4624" width="10.7109375" style="2" customWidth="1"/>
    <col min="4625" max="4629" width="9.140625" style="2"/>
    <col min="4630" max="4630" width="9.42578125" style="2" customWidth="1"/>
    <col min="4631" max="4867" width="9.140625" style="2"/>
    <col min="4868" max="4868" width="16.7109375" style="2" customWidth="1"/>
    <col min="4869" max="4875" width="9.140625" style="2"/>
    <col min="4876" max="4876" width="9.42578125" style="2" customWidth="1"/>
    <col min="4877" max="4877" width="10" style="2" customWidth="1"/>
    <col min="4878" max="4879" width="9.140625" style="2"/>
    <col min="4880" max="4880" width="10.7109375" style="2" customWidth="1"/>
    <col min="4881" max="4885" width="9.140625" style="2"/>
    <col min="4886" max="4886" width="9.42578125" style="2" customWidth="1"/>
    <col min="4887" max="5123" width="9.140625" style="2"/>
    <col min="5124" max="5124" width="16.7109375" style="2" customWidth="1"/>
    <col min="5125" max="5131" width="9.140625" style="2"/>
    <col min="5132" max="5132" width="9.42578125" style="2" customWidth="1"/>
    <col min="5133" max="5133" width="10" style="2" customWidth="1"/>
    <col min="5134" max="5135" width="9.140625" style="2"/>
    <col min="5136" max="5136" width="10.7109375" style="2" customWidth="1"/>
    <col min="5137" max="5141" width="9.140625" style="2"/>
    <col min="5142" max="5142" width="9.42578125" style="2" customWidth="1"/>
    <col min="5143" max="5379" width="9.140625" style="2"/>
    <col min="5380" max="5380" width="16.7109375" style="2" customWidth="1"/>
    <col min="5381" max="5387" width="9.140625" style="2"/>
    <col min="5388" max="5388" width="9.42578125" style="2" customWidth="1"/>
    <col min="5389" max="5389" width="10" style="2" customWidth="1"/>
    <col min="5390" max="5391" width="9.140625" style="2"/>
    <col min="5392" max="5392" width="10.7109375" style="2" customWidth="1"/>
    <col min="5393" max="5397" width="9.140625" style="2"/>
    <col min="5398" max="5398" width="9.42578125" style="2" customWidth="1"/>
    <col min="5399" max="5635" width="9.140625" style="2"/>
    <col min="5636" max="5636" width="16.7109375" style="2" customWidth="1"/>
    <col min="5637" max="5643" width="9.140625" style="2"/>
    <col min="5644" max="5644" width="9.42578125" style="2" customWidth="1"/>
    <col min="5645" max="5645" width="10" style="2" customWidth="1"/>
    <col min="5646" max="5647" width="9.140625" style="2"/>
    <col min="5648" max="5648" width="10.7109375" style="2" customWidth="1"/>
    <col min="5649" max="5653" width="9.140625" style="2"/>
    <col min="5654" max="5654" width="9.42578125" style="2" customWidth="1"/>
    <col min="5655" max="5891" width="9.140625" style="2"/>
    <col min="5892" max="5892" width="16.7109375" style="2" customWidth="1"/>
    <col min="5893" max="5899" width="9.140625" style="2"/>
    <col min="5900" max="5900" width="9.42578125" style="2" customWidth="1"/>
    <col min="5901" max="5901" width="10" style="2" customWidth="1"/>
    <col min="5902" max="5903" width="9.140625" style="2"/>
    <col min="5904" max="5904" width="10.7109375" style="2" customWidth="1"/>
    <col min="5905" max="5909" width="9.140625" style="2"/>
    <col min="5910" max="5910" width="9.42578125" style="2" customWidth="1"/>
    <col min="5911" max="6147" width="9.140625" style="2"/>
    <col min="6148" max="6148" width="16.7109375" style="2" customWidth="1"/>
    <col min="6149" max="6155" width="9.140625" style="2"/>
    <col min="6156" max="6156" width="9.42578125" style="2" customWidth="1"/>
    <col min="6157" max="6157" width="10" style="2" customWidth="1"/>
    <col min="6158" max="6159" width="9.140625" style="2"/>
    <col min="6160" max="6160" width="10.7109375" style="2" customWidth="1"/>
    <col min="6161" max="6165" width="9.140625" style="2"/>
    <col min="6166" max="6166" width="9.42578125" style="2" customWidth="1"/>
    <col min="6167" max="6403" width="9.140625" style="2"/>
    <col min="6404" max="6404" width="16.7109375" style="2" customWidth="1"/>
    <col min="6405" max="6411" width="9.140625" style="2"/>
    <col min="6412" max="6412" width="9.42578125" style="2" customWidth="1"/>
    <col min="6413" max="6413" width="10" style="2" customWidth="1"/>
    <col min="6414" max="6415" width="9.140625" style="2"/>
    <col min="6416" max="6416" width="10.7109375" style="2" customWidth="1"/>
    <col min="6417" max="6421" width="9.140625" style="2"/>
    <col min="6422" max="6422" width="9.42578125" style="2" customWidth="1"/>
    <col min="6423" max="6659" width="9.140625" style="2"/>
    <col min="6660" max="6660" width="16.7109375" style="2" customWidth="1"/>
    <col min="6661" max="6667" width="9.140625" style="2"/>
    <col min="6668" max="6668" width="9.42578125" style="2" customWidth="1"/>
    <col min="6669" max="6669" width="10" style="2" customWidth="1"/>
    <col min="6670" max="6671" width="9.140625" style="2"/>
    <col min="6672" max="6672" width="10.7109375" style="2" customWidth="1"/>
    <col min="6673" max="6677" width="9.140625" style="2"/>
    <col min="6678" max="6678" width="9.42578125" style="2" customWidth="1"/>
    <col min="6679" max="6915" width="9.140625" style="2"/>
    <col min="6916" max="6916" width="16.7109375" style="2" customWidth="1"/>
    <col min="6917" max="6923" width="9.140625" style="2"/>
    <col min="6924" max="6924" width="9.42578125" style="2" customWidth="1"/>
    <col min="6925" max="6925" width="10" style="2" customWidth="1"/>
    <col min="6926" max="6927" width="9.140625" style="2"/>
    <col min="6928" max="6928" width="10.7109375" style="2" customWidth="1"/>
    <col min="6929" max="6933" width="9.140625" style="2"/>
    <col min="6934" max="6934" width="9.42578125" style="2" customWidth="1"/>
    <col min="6935" max="7171" width="9.140625" style="2"/>
    <col min="7172" max="7172" width="16.7109375" style="2" customWidth="1"/>
    <col min="7173" max="7179" width="9.140625" style="2"/>
    <col min="7180" max="7180" width="9.42578125" style="2" customWidth="1"/>
    <col min="7181" max="7181" width="10" style="2" customWidth="1"/>
    <col min="7182" max="7183" width="9.140625" style="2"/>
    <col min="7184" max="7184" width="10.7109375" style="2" customWidth="1"/>
    <col min="7185" max="7189" width="9.140625" style="2"/>
    <col min="7190" max="7190" width="9.42578125" style="2" customWidth="1"/>
    <col min="7191" max="7427" width="9.140625" style="2"/>
    <col min="7428" max="7428" width="16.7109375" style="2" customWidth="1"/>
    <col min="7429" max="7435" width="9.140625" style="2"/>
    <col min="7436" max="7436" width="9.42578125" style="2" customWidth="1"/>
    <col min="7437" max="7437" width="10" style="2" customWidth="1"/>
    <col min="7438" max="7439" width="9.140625" style="2"/>
    <col min="7440" max="7440" width="10.7109375" style="2" customWidth="1"/>
    <col min="7441" max="7445" width="9.140625" style="2"/>
    <col min="7446" max="7446" width="9.42578125" style="2" customWidth="1"/>
    <col min="7447" max="7683" width="9.140625" style="2"/>
    <col min="7684" max="7684" width="16.7109375" style="2" customWidth="1"/>
    <col min="7685" max="7691" width="9.140625" style="2"/>
    <col min="7692" max="7692" width="9.42578125" style="2" customWidth="1"/>
    <col min="7693" max="7693" width="10" style="2" customWidth="1"/>
    <col min="7694" max="7695" width="9.140625" style="2"/>
    <col min="7696" max="7696" width="10.7109375" style="2" customWidth="1"/>
    <col min="7697" max="7701" width="9.140625" style="2"/>
    <col min="7702" max="7702" width="9.42578125" style="2" customWidth="1"/>
    <col min="7703" max="7939" width="9.140625" style="2"/>
    <col min="7940" max="7940" width="16.7109375" style="2" customWidth="1"/>
    <col min="7941" max="7947" width="9.140625" style="2"/>
    <col min="7948" max="7948" width="9.42578125" style="2" customWidth="1"/>
    <col min="7949" max="7949" width="10" style="2" customWidth="1"/>
    <col min="7950" max="7951" width="9.140625" style="2"/>
    <col min="7952" max="7952" width="10.7109375" style="2" customWidth="1"/>
    <col min="7953" max="7957" width="9.140625" style="2"/>
    <col min="7958" max="7958" width="9.42578125" style="2" customWidth="1"/>
    <col min="7959" max="8195" width="9.140625" style="2"/>
    <col min="8196" max="8196" width="16.7109375" style="2" customWidth="1"/>
    <col min="8197" max="8203" width="9.140625" style="2"/>
    <col min="8204" max="8204" width="9.42578125" style="2" customWidth="1"/>
    <col min="8205" max="8205" width="10" style="2" customWidth="1"/>
    <col min="8206" max="8207" width="9.140625" style="2"/>
    <col min="8208" max="8208" width="10.7109375" style="2" customWidth="1"/>
    <col min="8209" max="8213" width="9.140625" style="2"/>
    <col min="8214" max="8214" width="9.42578125" style="2" customWidth="1"/>
    <col min="8215" max="8451" width="9.140625" style="2"/>
    <col min="8452" max="8452" width="16.7109375" style="2" customWidth="1"/>
    <col min="8453" max="8459" width="9.140625" style="2"/>
    <col min="8460" max="8460" width="9.42578125" style="2" customWidth="1"/>
    <col min="8461" max="8461" width="10" style="2" customWidth="1"/>
    <col min="8462" max="8463" width="9.140625" style="2"/>
    <col min="8464" max="8464" width="10.7109375" style="2" customWidth="1"/>
    <col min="8465" max="8469" width="9.140625" style="2"/>
    <col min="8470" max="8470" width="9.42578125" style="2" customWidth="1"/>
    <col min="8471" max="8707" width="9.140625" style="2"/>
    <col min="8708" max="8708" width="16.7109375" style="2" customWidth="1"/>
    <col min="8709" max="8715" width="9.140625" style="2"/>
    <col min="8716" max="8716" width="9.42578125" style="2" customWidth="1"/>
    <col min="8717" max="8717" width="10" style="2" customWidth="1"/>
    <col min="8718" max="8719" width="9.140625" style="2"/>
    <col min="8720" max="8720" width="10.7109375" style="2" customWidth="1"/>
    <col min="8721" max="8725" width="9.140625" style="2"/>
    <col min="8726" max="8726" width="9.42578125" style="2" customWidth="1"/>
    <col min="8727" max="8963" width="9.140625" style="2"/>
    <col min="8964" max="8964" width="16.7109375" style="2" customWidth="1"/>
    <col min="8965" max="8971" width="9.140625" style="2"/>
    <col min="8972" max="8972" width="9.42578125" style="2" customWidth="1"/>
    <col min="8973" max="8973" width="10" style="2" customWidth="1"/>
    <col min="8974" max="8975" width="9.140625" style="2"/>
    <col min="8976" max="8976" width="10.7109375" style="2" customWidth="1"/>
    <col min="8977" max="8981" width="9.140625" style="2"/>
    <col min="8982" max="8982" width="9.42578125" style="2" customWidth="1"/>
    <col min="8983" max="9219" width="9.140625" style="2"/>
    <col min="9220" max="9220" width="16.7109375" style="2" customWidth="1"/>
    <col min="9221" max="9227" width="9.140625" style="2"/>
    <col min="9228" max="9228" width="9.42578125" style="2" customWidth="1"/>
    <col min="9229" max="9229" width="10" style="2" customWidth="1"/>
    <col min="9230" max="9231" width="9.140625" style="2"/>
    <col min="9232" max="9232" width="10.7109375" style="2" customWidth="1"/>
    <col min="9233" max="9237" width="9.140625" style="2"/>
    <col min="9238" max="9238" width="9.42578125" style="2" customWidth="1"/>
    <col min="9239" max="9475" width="9.140625" style="2"/>
    <col min="9476" max="9476" width="16.7109375" style="2" customWidth="1"/>
    <col min="9477" max="9483" width="9.140625" style="2"/>
    <col min="9484" max="9484" width="9.42578125" style="2" customWidth="1"/>
    <col min="9485" max="9485" width="10" style="2" customWidth="1"/>
    <col min="9486" max="9487" width="9.140625" style="2"/>
    <col min="9488" max="9488" width="10.7109375" style="2" customWidth="1"/>
    <col min="9489" max="9493" width="9.140625" style="2"/>
    <col min="9494" max="9494" width="9.42578125" style="2" customWidth="1"/>
    <col min="9495" max="9731" width="9.140625" style="2"/>
    <col min="9732" max="9732" width="16.7109375" style="2" customWidth="1"/>
    <col min="9733" max="9739" width="9.140625" style="2"/>
    <col min="9740" max="9740" width="9.42578125" style="2" customWidth="1"/>
    <col min="9741" max="9741" width="10" style="2" customWidth="1"/>
    <col min="9742" max="9743" width="9.140625" style="2"/>
    <col min="9744" max="9744" width="10.7109375" style="2" customWidth="1"/>
    <col min="9745" max="9749" width="9.140625" style="2"/>
    <col min="9750" max="9750" width="9.42578125" style="2" customWidth="1"/>
    <col min="9751" max="9987" width="9.140625" style="2"/>
    <col min="9988" max="9988" width="16.7109375" style="2" customWidth="1"/>
    <col min="9989" max="9995" width="9.140625" style="2"/>
    <col min="9996" max="9996" width="9.42578125" style="2" customWidth="1"/>
    <col min="9997" max="9997" width="10" style="2" customWidth="1"/>
    <col min="9998" max="9999" width="9.140625" style="2"/>
    <col min="10000" max="10000" width="10.7109375" style="2" customWidth="1"/>
    <col min="10001" max="10005" width="9.140625" style="2"/>
    <col min="10006" max="10006" width="9.42578125" style="2" customWidth="1"/>
    <col min="10007" max="10243" width="9.140625" style="2"/>
    <col min="10244" max="10244" width="16.7109375" style="2" customWidth="1"/>
    <col min="10245" max="10251" width="9.140625" style="2"/>
    <col min="10252" max="10252" width="9.42578125" style="2" customWidth="1"/>
    <col min="10253" max="10253" width="10" style="2" customWidth="1"/>
    <col min="10254" max="10255" width="9.140625" style="2"/>
    <col min="10256" max="10256" width="10.7109375" style="2" customWidth="1"/>
    <col min="10257" max="10261" width="9.140625" style="2"/>
    <col min="10262" max="10262" width="9.42578125" style="2" customWidth="1"/>
    <col min="10263" max="10499" width="9.140625" style="2"/>
    <col min="10500" max="10500" width="16.7109375" style="2" customWidth="1"/>
    <col min="10501" max="10507" width="9.140625" style="2"/>
    <col min="10508" max="10508" width="9.42578125" style="2" customWidth="1"/>
    <col min="10509" max="10509" width="10" style="2" customWidth="1"/>
    <col min="10510" max="10511" width="9.140625" style="2"/>
    <col min="10512" max="10512" width="10.7109375" style="2" customWidth="1"/>
    <col min="10513" max="10517" width="9.140625" style="2"/>
    <col min="10518" max="10518" width="9.42578125" style="2" customWidth="1"/>
    <col min="10519" max="10755" width="9.140625" style="2"/>
    <col min="10756" max="10756" width="16.7109375" style="2" customWidth="1"/>
    <col min="10757" max="10763" width="9.140625" style="2"/>
    <col min="10764" max="10764" width="9.42578125" style="2" customWidth="1"/>
    <col min="10765" max="10765" width="10" style="2" customWidth="1"/>
    <col min="10766" max="10767" width="9.140625" style="2"/>
    <col min="10768" max="10768" width="10.7109375" style="2" customWidth="1"/>
    <col min="10769" max="10773" width="9.140625" style="2"/>
    <col min="10774" max="10774" width="9.42578125" style="2" customWidth="1"/>
    <col min="10775" max="11011" width="9.140625" style="2"/>
    <col min="11012" max="11012" width="16.7109375" style="2" customWidth="1"/>
    <col min="11013" max="11019" width="9.140625" style="2"/>
    <col min="11020" max="11020" width="9.42578125" style="2" customWidth="1"/>
    <col min="11021" max="11021" width="10" style="2" customWidth="1"/>
    <col min="11022" max="11023" width="9.140625" style="2"/>
    <col min="11024" max="11024" width="10.7109375" style="2" customWidth="1"/>
    <col min="11025" max="11029" width="9.140625" style="2"/>
    <col min="11030" max="11030" width="9.42578125" style="2" customWidth="1"/>
    <col min="11031" max="11267" width="9.140625" style="2"/>
    <col min="11268" max="11268" width="16.7109375" style="2" customWidth="1"/>
    <col min="11269" max="11275" width="9.140625" style="2"/>
    <col min="11276" max="11276" width="9.42578125" style="2" customWidth="1"/>
    <col min="11277" max="11277" width="10" style="2" customWidth="1"/>
    <col min="11278" max="11279" width="9.140625" style="2"/>
    <col min="11280" max="11280" width="10.7109375" style="2" customWidth="1"/>
    <col min="11281" max="11285" width="9.140625" style="2"/>
    <col min="11286" max="11286" width="9.42578125" style="2" customWidth="1"/>
    <col min="11287" max="11523" width="9.140625" style="2"/>
    <col min="11524" max="11524" width="16.7109375" style="2" customWidth="1"/>
    <col min="11525" max="11531" width="9.140625" style="2"/>
    <col min="11532" max="11532" width="9.42578125" style="2" customWidth="1"/>
    <col min="11533" max="11533" width="10" style="2" customWidth="1"/>
    <col min="11534" max="11535" width="9.140625" style="2"/>
    <col min="11536" max="11536" width="10.7109375" style="2" customWidth="1"/>
    <col min="11537" max="11541" width="9.140625" style="2"/>
    <col min="11542" max="11542" width="9.42578125" style="2" customWidth="1"/>
    <col min="11543" max="11779" width="9.140625" style="2"/>
    <col min="11780" max="11780" width="16.7109375" style="2" customWidth="1"/>
    <col min="11781" max="11787" width="9.140625" style="2"/>
    <col min="11788" max="11788" width="9.42578125" style="2" customWidth="1"/>
    <col min="11789" max="11789" width="10" style="2" customWidth="1"/>
    <col min="11790" max="11791" width="9.140625" style="2"/>
    <col min="11792" max="11792" width="10.7109375" style="2" customWidth="1"/>
    <col min="11793" max="11797" width="9.140625" style="2"/>
    <col min="11798" max="11798" width="9.42578125" style="2" customWidth="1"/>
    <col min="11799" max="12035" width="9.140625" style="2"/>
    <col min="12036" max="12036" width="16.7109375" style="2" customWidth="1"/>
    <col min="12037" max="12043" width="9.140625" style="2"/>
    <col min="12044" max="12044" width="9.42578125" style="2" customWidth="1"/>
    <col min="12045" max="12045" width="10" style="2" customWidth="1"/>
    <col min="12046" max="12047" width="9.140625" style="2"/>
    <col min="12048" max="12048" width="10.7109375" style="2" customWidth="1"/>
    <col min="12049" max="12053" width="9.140625" style="2"/>
    <col min="12054" max="12054" width="9.42578125" style="2" customWidth="1"/>
    <col min="12055" max="12291" width="9.140625" style="2"/>
    <col min="12292" max="12292" width="16.7109375" style="2" customWidth="1"/>
    <col min="12293" max="12299" width="9.140625" style="2"/>
    <col min="12300" max="12300" width="9.42578125" style="2" customWidth="1"/>
    <col min="12301" max="12301" width="10" style="2" customWidth="1"/>
    <col min="12302" max="12303" width="9.140625" style="2"/>
    <col min="12304" max="12304" width="10.7109375" style="2" customWidth="1"/>
    <col min="12305" max="12309" width="9.140625" style="2"/>
    <col min="12310" max="12310" width="9.42578125" style="2" customWidth="1"/>
    <col min="12311" max="12547" width="9.140625" style="2"/>
    <col min="12548" max="12548" width="16.7109375" style="2" customWidth="1"/>
    <col min="12549" max="12555" width="9.140625" style="2"/>
    <col min="12556" max="12556" width="9.42578125" style="2" customWidth="1"/>
    <col min="12557" max="12557" width="10" style="2" customWidth="1"/>
    <col min="12558" max="12559" width="9.140625" style="2"/>
    <col min="12560" max="12560" width="10.7109375" style="2" customWidth="1"/>
    <col min="12561" max="12565" width="9.140625" style="2"/>
    <col min="12566" max="12566" width="9.42578125" style="2" customWidth="1"/>
    <col min="12567" max="12803" width="9.140625" style="2"/>
    <col min="12804" max="12804" width="16.7109375" style="2" customWidth="1"/>
    <col min="12805" max="12811" width="9.140625" style="2"/>
    <col min="12812" max="12812" width="9.42578125" style="2" customWidth="1"/>
    <col min="12813" max="12813" width="10" style="2" customWidth="1"/>
    <col min="12814" max="12815" width="9.140625" style="2"/>
    <col min="12816" max="12816" width="10.7109375" style="2" customWidth="1"/>
    <col min="12817" max="12821" width="9.140625" style="2"/>
    <col min="12822" max="12822" width="9.42578125" style="2" customWidth="1"/>
    <col min="12823" max="13059" width="9.140625" style="2"/>
    <col min="13060" max="13060" width="16.7109375" style="2" customWidth="1"/>
    <col min="13061" max="13067" width="9.140625" style="2"/>
    <col min="13068" max="13068" width="9.42578125" style="2" customWidth="1"/>
    <col min="13069" max="13069" width="10" style="2" customWidth="1"/>
    <col min="13070" max="13071" width="9.140625" style="2"/>
    <col min="13072" max="13072" width="10.7109375" style="2" customWidth="1"/>
    <col min="13073" max="13077" width="9.140625" style="2"/>
    <col min="13078" max="13078" width="9.42578125" style="2" customWidth="1"/>
    <col min="13079" max="13315" width="9.140625" style="2"/>
    <col min="13316" max="13316" width="16.7109375" style="2" customWidth="1"/>
    <col min="13317" max="13323" width="9.140625" style="2"/>
    <col min="13324" max="13324" width="9.42578125" style="2" customWidth="1"/>
    <col min="13325" max="13325" width="10" style="2" customWidth="1"/>
    <col min="13326" max="13327" width="9.140625" style="2"/>
    <col min="13328" max="13328" width="10.7109375" style="2" customWidth="1"/>
    <col min="13329" max="13333" width="9.140625" style="2"/>
    <col min="13334" max="13334" width="9.42578125" style="2" customWidth="1"/>
    <col min="13335" max="13571" width="9.140625" style="2"/>
    <col min="13572" max="13572" width="16.7109375" style="2" customWidth="1"/>
    <col min="13573" max="13579" width="9.140625" style="2"/>
    <col min="13580" max="13580" width="9.42578125" style="2" customWidth="1"/>
    <col min="13581" max="13581" width="10" style="2" customWidth="1"/>
    <col min="13582" max="13583" width="9.140625" style="2"/>
    <col min="13584" max="13584" width="10.7109375" style="2" customWidth="1"/>
    <col min="13585" max="13589" width="9.140625" style="2"/>
    <col min="13590" max="13590" width="9.42578125" style="2" customWidth="1"/>
    <col min="13591" max="13827" width="9.140625" style="2"/>
    <col min="13828" max="13828" width="16.7109375" style="2" customWidth="1"/>
    <col min="13829" max="13835" width="9.140625" style="2"/>
    <col min="13836" max="13836" width="9.42578125" style="2" customWidth="1"/>
    <col min="13837" max="13837" width="10" style="2" customWidth="1"/>
    <col min="13838" max="13839" width="9.140625" style="2"/>
    <col min="13840" max="13840" width="10.7109375" style="2" customWidth="1"/>
    <col min="13841" max="13845" width="9.140625" style="2"/>
    <col min="13846" max="13846" width="9.42578125" style="2" customWidth="1"/>
    <col min="13847" max="14083" width="9.140625" style="2"/>
    <col min="14084" max="14084" width="16.7109375" style="2" customWidth="1"/>
    <col min="14085" max="14091" width="9.140625" style="2"/>
    <col min="14092" max="14092" width="9.42578125" style="2" customWidth="1"/>
    <col min="14093" max="14093" width="10" style="2" customWidth="1"/>
    <col min="14094" max="14095" width="9.140625" style="2"/>
    <col min="14096" max="14096" width="10.7109375" style="2" customWidth="1"/>
    <col min="14097" max="14101" width="9.140625" style="2"/>
    <col min="14102" max="14102" width="9.42578125" style="2" customWidth="1"/>
    <col min="14103" max="14339" width="9.140625" style="2"/>
    <col min="14340" max="14340" width="16.7109375" style="2" customWidth="1"/>
    <col min="14341" max="14347" width="9.140625" style="2"/>
    <col min="14348" max="14348" width="9.42578125" style="2" customWidth="1"/>
    <col min="14349" max="14349" width="10" style="2" customWidth="1"/>
    <col min="14350" max="14351" width="9.140625" style="2"/>
    <col min="14352" max="14352" width="10.7109375" style="2" customWidth="1"/>
    <col min="14353" max="14357" width="9.140625" style="2"/>
    <col min="14358" max="14358" width="9.42578125" style="2" customWidth="1"/>
    <col min="14359" max="14595" width="9.140625" style="2"/>
    <col min="14596" max="14596" width="16.7109375" style="2" customWidth="1"/>
    <col min="14597" max="14603" width="9.140625" style="2"/>
    <col min="14604" max="14604" width="9.42578125" style="2" customWidth="1"/>
    <col min="14605" max="14605" width="10" style="2" customWidth="1"/>
    <col min="14606" max="14607" width="9.140625" style="2"/>
    <col min="14608" max="14608" width="10.7109375" style="2" customWidth="1"/>
    <col min="14609" max="14613" width="9.140625" style="2"/>
    <col min="14614" max="14614" width="9.42578125" style="2" customWidth="1"/>
    <col min="14615" max="14851" width="9.140625" style="2"/>
    <col min="14852" max="14852" width="16.7109375" style="2" customWidth="1"/>
    <col min="14853" max="14859" width="9.140625" style="2"/>
    <col min="14860" max="14860" width="9.42578125" style="2" customWidth="1"/>
    <col min="14861" max="14861" width="10" style="2" customWidth="1"/>
    <col min="14862" max="14863" width="9.140625" style="2"/>
    <col min="14864" max="14864" width="10.7109375" style="2" customWidth="1"/>
    <col min="14865" max="14869" width="9.140625" style="2"/>
    <col min="14870" max="14870" width="9.42578125" style="2" customWidth="1"/>
    <col min="14871" max="15107" width="9.140625" style="2"/>
    <col min="15108" max="15108" width="16.7109375" style="2" customWidth="1"/>
    <col min="15109" max="15115" width="9.140625" style="2"/>
    <col min="15116" max="15116" width="9.42578125" style="2" customWidth="1"/>
    <col min="15117" max="15117" width="10" style="2" customWidth="1"/>
    <col min="15118" max="15119" width="9.140625" style="2"/>
    <col min="15120" max="15120" width="10.7109375" style="2" customWidth="1"/>
    <col min="15121" max="15125" width="9.140625" style="2"/>
    <col min="15126" max="15126" width="9.42578125" style="2" customWidth="1"/>
    <col min="15127" max="15363" width="9.140625" style="2"/>
    <col min="15364" max="15364" width="16.7109375" style="2" customWidth="1"/>
    <col min="15365" max="15371" width="9.140625" style="2"/>
    <col min="15372" max="15372" width="9.42578125" style="2" customWidth="1"/>
    <col min="15373" max="15373" width="10" style="2" customWidth="1"/>
    <col min="15374" max="15375" width="9.140625" style="2"/>
    <col min="15376" max="15376" width="10.7109375" style="2" customWidth="1"/>
    <col min="15377" max="15381" width="9.140625" style="2"/>
    <col min="15382" max="15382" width="9.42578125" style="2" customWidth="1"/>
    <col min="15383" max="15619" width="9.140625" style="2"/>
    <col min="15620" max="15620" width="16.7109375" style="2" customWidth="1"/>
    <col min="15621" max="15627" width="9.140625" style="2"/>
    <col min="15628" max="15628" width="9.42578125" style="2" customWidth="1"/>
    <col min="15629" max="15629" width="10" style="2" customWidth="1"/>
    <col min="15630" max="15631" width="9.140625" style="2"/>
    <col min="15632" max="15632" width="10.7109375" style="2" customWidth="1"/>
    <col min="15633" max="15637" width="9.140625" style="2"/>
    <col min="15638" max="15638" width="9.42578125" style="2" customWidth="1"/>
    <col min="15639" max="15875" width="9.140625" style="2"/>
    <col min="15876" max="15876" width="16.7109375" style="2" customWidth="1"/>
    <col min="15877" max="15883" width="9.140625" style="2"/>
    <col min="15884" max="15884" width="9.42578125" style="2" customWidth="1"/>
    <col min="15885" max="15885" width="10" style="2" customWidth="1"/>
    <col min="15886" max="15887" width="9.140625" style="2"/>
    <col min="15888" max="15888" width="10.7109375" style="2" customWidth="1"/>
    <col min="15889" max="15893" width="9.140625" style="2"/>
    <col min="15894" max="15894" width="9.42578125" style="2" customWidth="1"/>
    <col min="15895" max="16131" width="9.140625" style="2"/>
    <col min="16132" max="16132" width="16.7109375" style="2" customWidth="1"/>
    <col min="16133" max="16139" width="9.140625" style="2"/>
    <col min="16140" max="16140" width="9.42578125" style="2" customWidth="1"/>
    <col min="16141" max="16141" width="10" style="2" customWidth="1"/>
    <col min="16142" max="16143" width="9.140625" style="2"/>
    <col min="16144" max="16144" width="10.7109375" style="2" customWidth="1"/>
    <col min="16145" max="16149" width="9.140625" style="2"/>
    <col min="16150" max="16150" width="9.42578125" style="2" customWidth="1"/>
    <col min="16151" max="16384" width="9.140625" style="2"/>
  </cols>
  <sheetData>
    <row r="1" spans="1:24" x14ac:dyDescent="0.25">
      <c r="A1" s="1" t="s">
        <v>0</v>
      </c>
      <c r="W1" s="67"/>
      <c r="X1" s="67"/>
    </row>
    <row r="2" spans="1:24" x14ac:dyDescent="0.25">
      <c r="A2" s="1" t="s">
        <v>1</v>
      </c>
      <c r="X2" s="67"/>
    </row>
    <row r="3" spans="1:24" x14ac:dyDescent="0.25">
      <c r="A3" s="1" t="s">
        <v>2</v>
      </c>
      <c r="Q3" s="67"/>
      <c r="R3" s="67"/>
      <c r="S3" s="67"/>
      <c r="T3" s="150"/>
      <c r="U3" s="150"/>
      <c r="V3" s="150"/>
      <c r="W3" s="164"/>
      <c r="X3" s="67"/>
    </row>
    <row r="4" spans="1:24" ht="15" customHeight="1" thickBot="1" x14ac:dyDescent="0.3">
      <c r="Q4" s="67"/>
      <c r="R4" s="121"/>
      <c r="S4" s="121"/>
      <c r="T4" s="147"/>
      <c r="U4" s="121"/>
      <c r="V4" s="121"/>
      <c r="W4" s="67"/>
      <c r="X4" s="67"/>
    </row>
    <row r="5" spans="1:24" ht="15" customHeight="1" x14ac:dyDescent="0.25">
      <c r="A5" s="1" t="s">
        <v>3</v>
      </c>
      <c r="C5" s="3" t="s">
        <v>232</v>
      </c>
      <c r="D5" s="2" t="s">
        <v>4</v>
      </c>
      <c r="E5" s="1" t="s">
        <v>5</v>
      </c>
      <c r="G5" s="3" t="s">
        <v>233</v>
      </c>
      <c r="I5" s="1" t="s">
        <v>6</v>
      </c>
      <c r="K5" s="3">
        <v>11</v>
      </c>
      <c r="M5" s="241" t="s">
        <v>170</v>
      </c>
      <c r="N5" s="242"/>
      <c r="O5" s="242"/>
      <c r="P5" s="243"/>
      <c r="Q5" s="67"/>
      <c r="R5" s="151" t="s">
        <v>221</v>
      </c>
      <c r="S5" s="151"/>
      <c r="T5" s="151"/>
      <c r="U5" s="151"/>
      <c r="V5" s="151"/>
      <c r="W5" s="67"/>
      <c r="X5" s="67"/>
    </row>
    <row r="6" spans="1:24" ht="15.75" thickBot="1" x14ac:dyDescent="0.3">
      <c r="M6" s="196" t="s">
        <v>169</v>
      </c>
      <c r="N6" s="197"/>
      <c r="O6" s="197" t="s">
        <v>171</v>
      </c>
      <c r="P6" s="198"/>
      <c r="Q6" s="67"/>
      <c r="R6" s="151"/>
      <c r="S6" s="151"/>
      <c r="T6" s="151"/>
      <c r="U6" s="151"/>
      <c r="V6" s="151"/>
      <c r="W6" s="67"/>
      <c r="X6" s="67"/>
    </row>
    <row r="7" spans="1:24" ht="15" customHeight="1" thickBot="1" x14ac:dyDescent="0.3">
      <c r="A7" s="1" t="s">
        <v>7</v>
      </c>
      <c r="C7" s="3">
        <v>3</v>
      </c>
      <c r="D7" s="268" t="s">
        <v>8</v>
      </c>
      <c r="E7" s="268"/>
      <c r="F7" s="268"/>
      <c r="G7" s="268"/>
      <c r="H7" s="268"/>
      <c r="I7" s="268"/>
      <c r="J7" s="268"/>
      <c r="K7" s="268"/>
      <c r="M7" s="244" t="s">
        <v>168</v>
      </c>
      <c r="N7" s="245"/>
      <c r="O7" s="246" t="s">
        <v>162</v>
      </c>
      <c r="P7" s="247"/>
      <c r="Q7" s="67"/>
      <c r="R7" s="151"/>
      <c r="S7" s="151"/>
      <c r="T7" s="151"/>
      <c r="U7" s="151"/>
      <c r="V7" s="151"/>
      <c r="W7" s="67"/>
      <c r="X7" s="67"/>
    </row>
    <row r="8" spans="1:24" ht="15" customHeight="1" x14ac:dyDescent="0.25">
      <c r="A8" s="1"/>
      <c r="C8" s="4"/>
      <c r="D8" s="5"/>
      <c r="E8" s="69"/>
      <c r="F8" s="5"/>
      <c r="G8" s="5"/>
      <c r="H8" s="5"/>
      <c r="I8" s="5"/>
      <c r="J8" s="5"/>
      <c r="K8" s="5"/>
      <c r="Q8" s="67"/>
      <c r="R8" s="151"/>
      <c r="S8" s="151"/>
      <c r="T8" s="151"/>
      <c r="U8" s="151"/>
      <c r="V8" s="151"/>
      <c r="W8" s="67"/>
      <c r="X8" s="67"/>
    </row>
    <row r="9" spans="1:24" ht="15" customHeight="1" thickBot="1" x14ac:dyDescent="0.3">
      <c r="A9" s="1"/>
      <c r="C9" s="5"/>
      <c r="D9" s="5"/>
      <c r="E9" s="5"/>
      <c r="F9" s="5"/>
      <c r="G9" s="5"/>
      <c r="H9" s="5"/>
      <c r="I9" s="5"/>
      <c r="J9" s="5"/>
      <c r="K9" s="5"/>
      <c r="Q9" s="67"/>
      <c r="R9" s="287" t="s">
        <v>222</v>
      </c>
      <c r="S9" s="287"/>
      <c r="T9" s="287"/>
      <c r="U9" s="287"/>
      <c r="V9" s="287"/>
      <c r="W9" s="287"/>
      <c r="X9" s="67"/>
    </row>
    <row r="10" spans="1:24" ht="15" customHeight="1" x14ac:dyDescent="0.25">
      <c r="A10" s="41"/>
      <c r="B10" s="42"/>
      <c r="C10" s="43"/>
      <c r="D10" s="43"/>
      <c r="E10" s="62"/>
      <c r="F10" s="5"/>
      <c r="G10" s="49"/>
      <c r="H10" s="50"/>
      <c r="I10" s="51"/>
      <c r="J10" s="51"/>
      <c r="K10" s="59"/>
      <c r="M10" s="269" t="s">
        <v>9</v>
      </c>
      <c r="N10" s="270"/>
      <c r="O10" s="270"/>
      <c r="P10" s="56"/>
      <c r="Q10" s="153"/>
      <c r="R10" s="261" t="s">
        <v>183</v>
      </c>
      <c r="S10" s="261"/>
      <c r="T10" s="261"/>
      <c r="U10" s="261"/>
      <c r="V10" s="154" t="s">
        <v>223</v>
      </c>
      <c r="W10" s="165" t="s">
        <v>224</v>
      </c>
      <c r="X10" s="67"/>
    </row>
    <row r="11" spans="1:24" x14ac:dyDescent="0.25">
      <c r="A11" s="44" t="s">
        <v>10</v>
      </c>
      <c r="B11" s="6"/>
      <c r="C11" s="7"/>
      <c r="D11" s="7"/>
      <c r="E11" s="63">
        <f>U30+U42+U66+U95+U111</f>
        <v>63</v>
      </c>
      <c r="F11" s="5"/>
      <c r="G11" s="52" t="s">
        <v>11</v>
      </c>
      <c r="H11" s="8"/>
      <c r="I11" s="9"/>
      <c r="J11" s="9"/>
      <c r="K11" s="60">
        <f>U32+U44+I66+I95+I111</f>
        <v>35</v>
      </c>
      <c r="M11" s="271"/>
      <c r="N11" s="272"/>
      <c r="O11" s="272"/>
      <c r="P11" s="57">
        <f>E11+K11</f>
        <v>98</v>
      </c>
      <c r="Q11" s="155"/>
      <c r="R11" s="156" t="s">
        <v>225</v>
      </c>
      <c r="S11" s="101"/>
      <c r="T11" s="146"/>
      <c r="U11" s="148"/>
      <c r="V11" s="157"/>
      <c r="W11" s="10"/>
      <c r="X11" s="67"/>
    </row>
    <row r="12" spans="1:24" ht="15.75" thickBot="1" x14ac:dyDescent="0.3">
      <c r="A12" s="45"/>
      <c r="B12" s="46"/>
      <c r="C12" s="47"/>
      <c r="D12" s="47"/>
      <c r="E12" s="64"/>
      <c r="F12" s="5"/>
      <c r="G12" s="53"/>
      <c r="H12" s="54"/>
      <c r="I12" s="55"/>
      <c r="J12" s="55"/>
      <c r="K12" s="61"/>
      <c r="M12" s="273"/>
      <c r="N12" s="274"/>
      <c r="O12" s="274"/>
      <c r="P12" s="58"/>
      <c r="Q12" s="67"/>
      <c r="R12" s="158" t="s">
        <v>226</v>
      </c>
      <c r="S12" s="10"/>
      <c r="T12" s="10"/>
      <c r="U12" s="10"/>
      <c r="V12" s="101"/>
      <c r="W12" s="101"/>
      <c r="X12" s="67"/>
    </row>
    <row r="13" spans="1:24" ht="15" customHeight="1" x14ac:dyDescent="0.25">
      <c r="A13" s="1"/>
      <c r="C13" s="5"/>
      <c r="D13" s="11" t="s">
        <v>12</v>
      </c>
      <c r="E13" s="40">
        <f>E11*100/P11</f>
        <v>64.285714285714292</v>
      </c>
      <c r="F13" s="5"/>
      <c r="G13" s="5"/>
      <c r="H13" s="5"/>
      <c r="I13" s="5"/>
      <c r="J13" s="11" t="s">
        <v>12</v>
      </c>
      <c r="K13" s="48">
        <f>K11*100/P11</f>
        <v>35.714285714285715</v>
      </c>
      <c r="Q13" s="67"/>
      <c r="R13" s="159" t="s">
        <v>227</v>
      </c>
      <c r="S13" s="101"/>
      <c r="T13" s="101"/>
      <c r="U13" s="101"/>
      <c r="V13" s="160"/>
      <c r="W13" s="101"/>
      <c r="X13" s="67"/>
    </row>
    <row r="14" spans="1:24" ht="15" customHeight="1" thickBot="1" x14ac:dyDescent="0.3">
      <c r="A14" s="1"/>
      <c r="C14" s="5"/>
      <c r="D14" s="5"/>
      <c r="E14" s="12"/>
      <c r="F14" s="5"/>
      <c r="G14" s="5"/>
      <c r="H14" s="5"/>
      <c r="I14" s="5"/>
      <c r="J14" s="5"/>
      <c r="K14" s="12"/>
      <c r="R14" s="161" t="s">
        <v>221</v>
      </c>
      <c r="S14" s="162"/>
      <c r="T14" s="262" t="s">
        <v>231</v>
      </c>
      <c r="U14" s="263"/>
      <c r="V14" s="264"/>
      <c r="W14" s="67"/>
      <c r="X14" s="67"/>
    </row>
    <row r="15" spans="1:24" ht="13.5" customHeight="1" thickBot="1" x14ac:dyDescent="0.3">
      <c r="A15" s="217" t="s">
        <v>13</v>
      </c>
      <c r="B15" s="218"/>
      <c r="C15" s="13"/>
      <c r="D15" s="275" t="s">
        <v>14</v>
      </c>
      <c r="E15" s="276"/>
      <c r="F15" s="14"/>
      <c r="G15" s="217" t="s">
        <v>15</v>
      </c>
      <c r="H15" s="218"/>
      <c r="I15" s="13"/>
      <c r="J15" s="281" t="s">
        <v>155</v>
      </c>
      <c r="K15" s="282"/>
      <c r="L15" s="14"/>
      <c r="M15" s="235" t="s">
        <v>154</v>
      </c>
      <c r="N15" s="236"/>
      <c r="O15" s="13"/>
      <c r="Q15" s="163"/>
      <c r="R15" s="163"/>
      <c r="S15" s="163"/>
      <c r="T15" s="163"/>
      <c r="U15" s="163"/>
      <c r="V15" s="163"/>
      <c r="W15" s="163"/>
    </row>
    <row r="16" spans="1:24" ht="15.75" customHeight="1" x14ac:dyDescent="0.25">
      <c r="A16" s="219"/>
      <c r="B16" s="220"/>
      <c r="C16" s="15">
        <f>E44</f>
        <v>21</v>
      </c>
      <c r="D16" s="277"/>
      <c r="E16" s="278"/>
      <c r="F16" s="16">
        <f>G32</f>
        <v>24</v>
      </c>
      <c r="G16" s="219"/>
      <c r="H16" s="220"/>
      <c r="I16" s="15">
        <f>S32</f>
        <v>42</v>
      </c>
      <c r="J16" s="283"/>
      <c r="K16" s="284"/>
      <c r="L16" s="16">
        <f>U42</f>
        <v>20</v>
      </c>
      <c r="M16" s="237"/>
      <c r="N16" s="238"/>
      <c r="O16" s="17">
        <f>U44</f>
        <v>5</v>
      </c>
      <c r="R16" s="106" t="s">
        <v>194</v>
      </c>
      <c r="S16" s="107" t="s">
        <v>197</v>
      </c>
      <c r="T16" s="108" t="s">
        <v>196</v>
      </c>
    </row>
    <row r="17" spans="1:23" ht="13.5" customHeight="1" thickBot="1" x14ac:dyDescent="0.3">
      <c r="A17" s="221"/>
      <c r="B17" s="222"/>
      <c r="C17" s="18"/>
      <c r="D17" s="279"/>
      <c r="E17" s="280"/>
      <c r="F17" s="19"/>
      <c r="G17" s="221"/>
      <c r="H17" s="222"/>
      <c r="I17" s="18"/>
      <c r="J17" s="285"/>
      <c r="K17" s="286"/>
      <c r="L17" s="19"/>
      <c r="M17" s="239"/>
      <c r="N17" s="240"/>
      <c r="O17" s="20"/>
      <c r="R17" s="33" t="s">
        <v>201</v>
      </c>
      <c r="S17" s="34">
        <v>4</v>
      </c>
      <c r="T17" s="35" t="s">
        <v>199</v>
      </c>
    </row>
    <row r="18" spans="1:23" ht="15.75" thickBot="1" x14ac:dyDescent="0.3">
      <c r="A18" s="1"/>
      <c r="C18" s="5"/>
      <c r="D18" s="5"/>
      <c r="E18" s="5"/>
      <c r="F18" s="5"/>
      <c r="G18" s="5"/>
      <c r="H18" s="5"/>
      <c r="I18" s="5"/>
      <c r="J18" s="5"/>
      <c r="K18" s="5"/>
    </row>
    <row r="19" spans="1:23" ht="15.75" thickBot="1" x14ac:dyDescent="0.3">
      <c r="A19" s="21"/>
      <c r="B19" s="22"/>
      <c r="C19" s="22"/>
      <c r="D19" s="4"/>
      <c r="E19" s="24" t="s">
        <v>18</v>
      </c>
      <c r="F19" s="25" t="s">
        <v>19</v>
      </c>
      <c r="G19" s="26" t="s">
        <v>20</v>
      </c>
      <c r="H19" s="4"/>
      <c r="I19" s="4"/>
      <c r="J19" s="4"/>
      <c r="K19" s="288" t="s">
        <v>16</v>
      </c>
      <c r="M19" s="21"/>
      <c r="N19" s="22"/>
      <c r="O19" s="22"/>
      <c r="P19" s="4"/>
      <c r="Q19" s="4"/>
      <c r="R19" s="4"/>
      <c r="S19" s="4"/>
      <c r="T19" s="4"/>
      <c r="U19" s="4"/>
      <c r="V19" s="4"/>
      <c r="W19" s="288" t="s">
        <v>17</v>
      </c>
    </row>
    <row r="20" spans="1:23" ht="15.75" thickBot="1" x14ac:dyDescent="0.3">
      <c r="A20" s="66" t="s">
        <v>143</v>
      </c>
      <c r="B20" s="10"/>
      <c r="C20" s="10"/>
      <c r="D20" s="10"/>
      <c r="E20" s="28">
        <v>0</v>
      </c>
      <c r="F20" s="29">
        <v>6</v>
      </c>
      <c r="G20" s="30">
        <f>E20*F20</f>
        <v>0</v>
      </c>
      <c r="H20" s="10"/>
      <c r="I20" s="5"/>
      <c r="J20" s="5"/>
      <c r="K20" s="289"/>
      <c r="L20" s="10"/>
      <c r="M20" s="23"/>
      <c r="N20" s="10"/>
      <c r="O20" s="10"/>
      <c r="P20" s="10"/>
      <c r="Q20" s="24" t="s">
        <v>18</v>
      </c>
      <c r="R20" s="25" t="s">
        <v>19</v>
      </c>
      <c r="S20" s="26" t="s">
        <v>20</v>
      </c>
      <c r="T20" s="10"/>
      <c r="U20" s="5"/>
      <c r="V20" s="5"/>
      <c r="W20" s="289"/>
    </row>
    <row r="21" spans="1:23" x14ac:dyDescent="0.25">
      <c r="A21" s="27" t="s">
        <v>21</v>
      </c>
      <c r="B21" s="10"/>
      <c r="C21" s="10"/>
      <c r="D21" s="10"/>
      <c r="E21" s="28">
        <v>0</v>
      </c>
      <c r="F21" s="29">
        <v>5</v>
      </c>
      <c r="G21" s="30">
        <f>E21*F21</f>
        <v>0</v>
      </c>
      <c r="H21" s="10"/>
      <c r="I21" s="5"/>
      <c r="J21" s="5"/>
      <c r="K21" s="289"/>
      <c r="L21" s="10"/>
      <c r="M21" s="27" t="s">
        <v>22</v>
      </c>
      <c r="N21" s="10"/>
      <c r="O21" s="10"/>
      <c r="P21" s="10"/>
      <c r="Q21" s="28">
        <v>0</v>
      </c>
      <c r="R21" s="29">
        <v>6</v>
      </c>
      <c r="S21" s="30">
        <f>Q21*R21</f>
        <v>0</v>
      </c>
      <c r="T21" s="10"/>
      <c r="U21" s="5"/>
      <c r="V21" s="5"/>
      <c r="W21" s="289"/>
    </row>
    <row r="22" spans="1:23" x14ac:dyDescent="0.25">
      <c r="A22" s="27" t="s">
        <v>23</v>
      </c>
      <c r="B22" s="10"/>
      <c r="C22" s="10"/>
      <c r="D22" s="10"/>
      <c r="E22" s="31">
        <v>1</v>
      </c>
      <c r="F22" s="3">
        <v>4</v>
      </c>
      <c r="G22" s="32">
        <f t="shared" ref="G22:G28" si="0">E22*F22</f>
        <v>4</v>
      </c>
      <c r="H22" s="10"/>
      <c r="I22" s="5"/>
      <c r="J22" s="5"/>
      <c r="K22" s="289"/>
      <c r="L22" s="10"/>
      <c r="M22" s="27" t="s">
        <v>24</v>
      </c>
      <c r="N22" s="10"/>
      <c r="O22" s="10"/>
      <c r="P22" s="10"/>
      <c r="Q22" s="31">
        <v>2</v>
      </c>
      <c r="R22" s="3">
        <v>5</v>
      </c>
      <c r="S22" s="32">
        <f t="shared" ref="S22:S28" si="1">Q22*R22</f>
        <v>10</v>
      </c>
      <c r="T22" s="10"/>
      <c r="U22" s="5"/>
      <c r="V22" s="5"/>
      <c r="W22" s="289"/>
    </row>
    <row r="23" spans="1:23" x14ac:dyDescent="0.25">
      <c r="A23" s="27" t="s">
        <v>25</v>
      </c>
      <c r="B23" s="10"/>
      <c r="C23" s="10"/>
      <c r="D23" s="10"/>
      <c r="E23" s="31">
        <v>0</v>
      </c>
      <c r="F23" s="3">
        <v>3</v>
      </c>
      <c r="G23" s="32">
        <f t="shared" si="0"/>
        <v>0</v>
      </c>
      <c r="H23" s="10"/>
      <c r="I23" s="5"/>
      <c r="J23" s="5"/>
      <c r="K23" s="289"/>
      <c r="L23" s="10"/>
      <c r="M23" s="27" t="s">
        <v>137</v>
      </c>
      <c r="N23" s="10"/>
      <c r="O23" s="10"/>
      <c r="P23" s="10"/>
      <c r="Q23" s="31">
        <v>0</v>
      </c>
      <c r="R23" s="3">
        <v>4</v>
      </c>
      <c r="S23" s="32">
        <f t="shared" si="1"/>
        <v>0</v>
      </c>
      <c r="T23" s="10"/>
      <c r="U23" s="5"/>
      <c r="V23" s="5"/>
      <c r="W23" s="289"/>
    </row>
    <row r="24" spans="1:23" x14ac:dyDescent="0.25">
      <c r="A24" s="27" t="s">
        <v>26</v>
      </c>
      <c r="B24" s="10"/>
      <c r="C24" s="10"/>
      <c r="D24" s="10"/>
      <c r="E24" s="31">
        <v>0</v>
      </c>
      <c r="F24" s="3">
        <v>3</v>
      </c>
      <c r="G24" s="32">
        <f t="shared" si="0"/>
        <v>0</v>
      </c>
      <c r="H24" s="10"/>
      <c r="I24" s="5"/>
      <c r="J24" s="5"/>
      <c r="K24" s="289"/>
      <c r="L24" s="10"/>
      <c r="M24" s="27" t="s">
        <v>27</v>
      </c>
      <c r="N24" s="10"/>
      <c r="O24" s="10"/>
      <c r="P24" s="10"/>
      <c r="Q24" s="31">
        <v>0</v>
      </c>
      <c r="R24" s="3">
        <v>3</v>
      </c>
      <c r="S24" s="32">
        <f t="shared" si="1"/>
        <v>0</v>
      </c>
      <c r="T24" s="10"/>
      <c r="U24" s="5"/>
      <c r="V24" s="5"/>
      <c r="W24" s="289"/>
    </row>
    <row r="25" spans="1:23" x14ac:dyDescent="0.25">
      <c r="A25" s="27" t="s">
        <v>28</v>
      </c>
      <c r="B25" s="10"/>
      <c r="C25" s="10"/>
      <c r="D25" s="10"/>
      <c r="E25" s="31">
        <v>0</v>
      </c>
      <c r="F25" s="3">
        <v>2</v>
      </c>
      <c r="G25" s="32">
        <f t="shared" si="0"/>
        <v>0</v>
      </c>
      <c r="H25" s="10"/>
      <c r="I25" s="5"/>
      <c r="J25" s="5"/>
      <c r="K25" s="289"/>
      <c r="L25" s="10"/>
      <c r="M25" s="27" t="s">
        <v>29</v>
      </c>
      <c r="N25" s="10"/>
      <c r="O25" s="10"/>
      <c r="P25" s="10"/>
      <c r="Q25" s="31">
        <v>0</v>
      </c>
      <c r="R25" s="3">
        <v>2</v>
      </c>
      <c r="S25" s="32">
        <f t="shared" si="1"/>
        <v>0</v>
      </c>
      <c r="T25" s="10"/>
      <c r="U25" s="5"/>
      <c r="V25" s="5"/>
      <c r="W25" s="289"/>
    </row>
    <row r="26" spans="1:23" x14ac:dyDescent="0.25">
      <c r="A26" s="27" t="s">
        <v>30</v>
      </c>
      <c r="B26" s="10"/>
      <c r="C26" s="10"/>
      <c r="D26" s="10"/>
      <c r="E26" s="31">
        <v>2</v>
      </c>
      <c r="F26" s="3">
        <v>2</v>
      </c>
      <c r="G26" s="32">
        <f t="shared" si="0"/>
        <v>4</v>
      </c>
      <c r="H26" s="10"/>
      <c r="I26" s="5"/>
      <c r="J26" s="5"/>
      <c r="K26" s="289"/>
      <c r="L26" s="10"/>
      <c r="M26" s="27" t="s">
        <v>31</v>
      </c>
      <c r="N26" s="10"/>
      <c r="O26" s="10"/>
      <c r="P26" s="10"/>
      <c r="Q26" s="31">
        <v>4</v>
      </c>
      <c r="R26" s="3">
        <v>1</v>
      </c>
      <c r="S26" s="32">
        <f t="shared" si="1"/>
        <v>4</v>
      </c>
      <c r="T26" s="10"/>
      <c r="U26" s="5"/>
      <c r="V26" s="5"/>
      <c r="W26" s="289"/>
    </row>
    <row r="27" spans="1:23" x14ac:dyDescent="0.25">
      <c r="A27" s="27" t="s">
        <v>32</v>
      </c>
      <c r="B27" s="10"/>
      <c r="C27" s="10"/>
      <c r="D27" s="10"/>
      <c r="E27" s="31">
        <v>0</v>
      </c>
      <c r="F27" s="3">
        <v>1</v>
      </c>
      <c r="G27" s="32">
        <f t="shared" si="0"/>
        <v>0</v>
      </c>
      <c r="H27" s="10"/>
      <c r="I27" s="5"/>
      <c r="J27" s="5"/>
      <c r="K27" s="289"/>
      <c r="L27" s="10"/>
      <c r="M27" s="27" t="s">
        <v>33</v>
      </c>
      <c r="N27" s="10"/>
      <c r="O27" s="10"/>
      <c r="P27" s="10"/>
      <c r="Q27" s="31">
        <v>0</v>
      </c>
      <c r="R27" s="3">
        <v>1</v>
      </c>
      <c r="S27" s="32">
        <f t="shared" si="1"/>
        <v>0</v>
      </c>
      <c r="T27" s="10"/>
      <c r="U27" s="5"/>
      <c r="V27" s="5"/>
      <c r="W27" s="289"/>
    </row>
    <row r="28" spans="1:23" ht="15.75" thickBot="1" x14ac:dyDescent="0.3">
      <c r="A28" s="27" t="s">
        <v>34</v>
      </c>
      <c r="B28" s="10"/>
      <c r="C28" s="10"/>
      <c r="D28" s="10"/>
      <c r="E28" s="33">
        <v>0</v>
      </c>
      <c r="F28" s="34">
        <v>1</v>
      </c>
      <c r="G28" s="35">
        <f t="shared" si="0"/>
        <v>0</v>
      </c>
      <c r="H28" s="10"/>
      <c r="I28" s="5"/>
      <c r="J28" s="5"/>
      <c r="K28" s="289"/>
      <c r="L28" s="10"/>
      <c r="M28" s="27" t="s">
        <v>35</v>
      </c>
      <c r="N28" s="10"/>
      <c r="O28" s="10"/>
      <c r="P28" s="10"/>
      <c r="Q28" s="33">
        <v>0</v>
      </c>
      <c r="R28" s="34">
        <v>1</v>
      </c>
      <c r="S28" s="35">
        <f t="shared" si="1"/>
        <v>0</v>
      </c>
      <c r="T28" s="10"/>
      <c r="U28" s="5"/>
      <c r="V28" s="5"/>
      <c r="W28" s="289"/>
    </row>
    <row r="29" spans="1:23" x14ac:dyDescent="0.25">
      <c r="A29" s="27"/>
      <c r="B29" s="10"/>
      <c r="C29" s="10"/>
      <c r="D29" s="10"/>
      <c r="E29" s="10"/>
      <c r="F29" s="10"/>
      <c r="G29" s="10"/>
      <c r="H29" s="10"/>
      <c r="I29" s="10"/>
      <c r="J29" s="10"/>
      <c r="K29" s="289"/>
      <c r="L29" s="10"/>
      <c r="M29" s="27"/>
      <c r="N29" s="10"/>
      <c r="O29" s="10"/>
      <c r="P29" s="10"/>
      <c r="Q29" s="10"/>
      <c r="R29" s="10"/>
      <c r="S29" s="10"/>
      <c r="T29" s="10"/>
      <c r="U29" s="10"/>
      <c r="V29" s="10"/>
      <c r="W29" s="289"/>
    </row>
    <row r="30" spans="1:23" x14ac:dyDescent="0.25">
      <c r="A30" s="27" t="s">
        <v>36</v>
      </c>
      <c r="B30" s="10"/>
      <c r="C30" s="10"/>
      <c r="D30" s="10"/>
      <c r="E30" s="10"/>
      <c r="F30" s="10"/>
      <c r="G30" s="3">
        <f>SUM(G20:G28)</f>
        <v>8</v>
      </c>
      <c r="H30" s="10"/>
      <c r="I30" s="10"/>
      <c r="J30" s="10"/>
      <c r="K30" s="289"/>
      <c r="L30" s="10"/>
      <c r="M30" s="27" t="s">
        <v>37</v>
      </c>
      <c r="N30" s="10"/>
      <c r="O30" s="10"/>
      <c r="P30" s="10"/>
      <c r="Q30" s="10"/>
      <c r="R30" s="10"/>
      <c r="S30" s="3">
        <f>SUM(S21:S28)</f>
        <v>14</v>
      </c>
      <c r="T30" s="36" t="s">
        <v>38</v>
      </c>
      <c r="U30" s="3">
        <f>SUM(S21:S23)+(S27+S28)</f>
        <v>10</v>
      </c>
      <c r="V30" s="10"/>
      <c r="W30" s="289"/>
    </row>
    <row r="31" spans="1:23" ht="6" customHeight="1" x14ac:dyDescent="0.25">
      <c r="A31" s="27"/>
      <c r="B31" s="10"/>
      <c r="C31" s="10"/>
      <c r="D31" s="10"/>
      <c r="E31" s="10"/>
      <c r="F31" s="10"/>
      <c r="G31" s="10"/>
      <c r="H31" s="10"/>
      <c r="I31" s="10"/>
      <c r="J31" s="10"/>
      <c r="K31" s="289"/>
      <c r="M31" s="27"/>
      <c r="N31" s="10"/>
      <c r="O31" s="10"/>
      <c r="P31" s="10"/>
      <c r="Q31" s="10"/>
      <c r="R31" s="10"/>
      <c r="S31" s="10"/>
      <c r="T31" s="11"/>
      <c r="U31" s="5"/>
      <c r="V31" s="10"/>
      <c r="W31" s="289"/>
    </row>
    <row r="32" spans="1:23" x14ac:dyDescent="0.25">
      <c r="A32" s="27" t="s">
        <v>39</v>
      </c>
      <c r="B32" s="10"/>
      <c r="C32" s="10"/>
      <c r="D32" s="10"/>
      <c r="E32" s="10"/>
      <c r="F32" s="10"/>
      <c r="G32" s="3">
        <f>G30*C7</f>
        <v>24</v>
      </c>
      <c r="H32" s="10" t="s">
        <v>4</v>
      </c>
      <c r="I32" s="10"/>
      <c r="J32" s="10"/>
      <c r="K32" s="289"/>
      <c r="M32" s="27" t="s">
        <v>40</v>
      </c>
      <c r="N32" s="10"/>
      <c r="O32" s="10"/>
      <c r="P32" s="10"/>
      <c r="Q32" s="10"/>
      <c r="R32" s="10"/>
      <c r="S32" s="3">
        <f>S30*C7</f>
        <v>42</v>
      </c>
      <c r="T32" s="36" t="s">
        <v>41</v>
      </c>
      <c r="U32" s="3">
        <f>SUM(S24:S26)+SUM(S27:S28)</f>
        <v>4</v>
      </c>
      <c r="V32" s="10"/>
      <c r="W32" s="289"/>
    </row>
    <row r="33" spans="1:23" x14ac:dyDescent="0.2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290"/>
      <c r="M33" s="37"/>
      <c r="N33" s="38"/>
      <c r="O33" s="38"/>
      <c r="P33" s="38"/>
      <c r="Q33" s="38"/>
      <c r="R33" s="38"/>
      <c r="S33" s="38"/>
      <c r="T33" s="38"/>
      <c r="U33" s="38"/>
      <c r="V33" s="38"/>
      <c r="W33" s="290"/>
    </row>
    <row r="35" spans="1:23" x14ac:dyDescent="0.25">
      <c r="A35" s="39"/>
      <c r="B35" s="22"/>
      <c r="C35" s="22"/>
      <c r="D35" s="22"/>
      <c r="E35" s="22"/>
      <c r="F35" s="22"/>
      <c r="G35" s="22"/>
      <c r="H35" s="22"/>
      <c r="I35" s="22"/>
      <c r="J35" s="22"/>
      <c r="K35" s="288" t="s">
        <v>13</v>
      </c>
      <c r="M35" s="39"/>
      <c r="N35" s="22"/>
      <c r="O35" s="22"/>
      <c r="P35" s="22"/>
      <c r="Q35" s="22"/>
      <c r="R35" s="22"/>
      <c r="S35" s="22"/>
      <c r="T35" s="22"/>
      <c r="U35" s="22"/>
      <c r="V35" s="22"/>
      <c r="W35" s="288" t="s">
        <v>42</v>
      </c>
    </row>
    <row r="36" spans="1:23" x14ac:dyDescent="0.25">
      <c r="A36" s="23"/>
      <c r="B36" s="10"/>
      <c r="C36" s="10"/>
      <c r="D36" s="10"/>
      <c r="E36" s="88" t="s">
        <v>153</v>
      </c>
      <c r="F36" s="10"/>
      <c r="G36" s="10"/>
      <c r="H36" s="10"/>
      <c r="I36" s="10"/>
      <c r="J36" s="10"/>
      <c r="K36" s="289"/>
      <c r="M36" s="23"/>
      <c r="N36" s="10"/>
      <c r="O36" s="10"/>
      <c r="P36" s="10"/>
      <c r="Q36" s="88" t="s">
        <v>153</v>
      </c>
      <c r="R36" s="10"/>
      <c r="S36" s="10"/>
      <c r="T36" s="10"/>
      <c r="U36" s="10"/>
      <c r="V36" s="10"/>
      <c r="W36" s="289"/>
    </row>
    <row r="37" spans="1:23" x14ac:dyDescent="0.25">
      <c r="A37" s="27" t="s">
        <v>43</v>
      </c>
      <c r="B37" s="10"/>
      <c r="C37" s="10"/>
      <c r="D37" s="10"/>
      <c r="E37" s="3">
        <v>0</v>
      </c>
      <c r="F37" s="10"/>
      <c r="G37" s="10"/>
      <c r="H37" s="10"/>
      <c r="I37" s="10"/>
      <c r="J37" s="10"/>
      <c r="K37" s="291"/>
      <c r="M37" s="27" t="s">
        <v>44</v>
      </c>
      <c r="N37" s="10"/>
      <c r="O37" s="10"/>
      <c r="P37" s="10"/>
      <c r="Q37" s="3">
        <v>20</v>
      </c>
      <c r="R37" s="10"/>
      <c r="S37" s="10"/>
      <c r="T37" s="10"/>
      <c r="U37" s="10"/>
      <c r="V37" s="10"/>
      <c r="W37" s="291"/>
    </row>
    <row r="38" spans="1:23" x14ac:dyDescent="0.25">
      <c r="A38" s="27" t="s">
        <v>45</v>
      </c>
      <c r="B38" s="10"/>
      <c r="C38" s="10"/>
      <c r="D38" s="10"/>
      <c r="E38" s="3">
        <v>2</v>
      </c>
      <c r="F38" s="10"/>
      <c r="G38" s="10"/>
      <c r="H38" s="10"/>
      <c r="I38" s="10"/>
      <c r="J38" s="10"/>
      <c r="K38" s="291"/>
      <c r="M38" s="27" t="s">
        <v>46</v>
      </c>
      <c r="N38" s="10"/>
      <c r="O38" s="10"/>
      <c r="P38" s="10"/>
      <c r="Q38" s="3">
        <v>5</v>
      </c>
      <c r="R38" s="10"/>
      <c r="S38" s="10"/>
      <c r="T38" s="10"/>
      <c r="U38" s="10"/>
      <c r="V38" s="10"/>
      <c r="W38" s="291"/>
    </row>
    <row r="39" spans="1:23" x14ac:dyDescent="0.25">
      <c r="A39" s="27" t="s">
        <v>220</v>
      </c>
      <c r="B39" s="10"/>
      <c r="C39" s="10"/>
      <c r="D39" s="10"/>
      <c r="E39" s="3">
        <v>0</v>
      </c>
      <c r="F39" s="10"/>
      <c r="G39" s="10"/>
      <c r="H39" s="10"/>
      <c r="I39" s="10"/>
      <c r="J39" s="10"/>
      <c r="K39" s="291"/>
      <c r="M39" s="27" t="s">
        <v>47</v>
      </c>
      <c r="N39" s="10"/>
      <c r="O39" s="10"/>
      <c r="P39" s="10"/>
      <c r="Q39" s="3">
        <v>0</v>
      </c>
      <c r="R39" s="10"/>
      <c r="S39" s="10"/>
      <c r="T39" s="10"/>
      <c r="U39" s="10"/>
      <c r="V39" s="10"/>
      <c r="W39" s="291"/>
    </row>
    <row r="40" spans="1:23" x14ac:dyDescent="0.25">
      <c r="A40" s="27" t="s">
        <v>48</v>
      </c>
      <c r="B40" s="10"/>
      <c r="C40" s="10"/>
      <c r="D40" s="10"/>
      <c r="E40" s="3">
        <v>8</v>
      </c>
      <c r="F40" s="10"/>
      <c r="G40" s="10"/>
      <c r="H40" s="10"/>
      <c r="I40" s="10"/>
      <c r="J40" s="10"/>
      <c r="K40" s="291"/>
      <c r="M40" s="27" t="s">
        <v>49</v>
      </c>
      <c r="N40" s="10"/>
      <c r="O40" s="10"/>
      <c r="P40" s="10"/>
      <c r="Q40" s="3">
        <v>0</v>
      </c>
      <c r="R40" s="10"/>
      <c r="S40" s="10"/>
      <c r="T40" s="10"/>
      <c r="U40" s="10"/>
      <c r="V40" s="10"/>
      <c r="W40" s="291"/>
    </row>
    <row r="41" spans="1:23" x14ac:dyDescent="0.25">
      <c r="A41" s="27" t="s">
        <v>50</v>
      </c>
      <c r="B41" s="10"/>
      <c r="C41" s="10"/>
      <c r="D41" s="10"/>
      <c r="E41" s="3">
        <v>3</v>
      </c>
      <c r="F41" s="10"/>
      <c r="G41" s="10"/>
      <c r="H41" s="10"/>
      <c r="I41" s="10"/>
      <c r="J41" s="10"/>
      <c r="K41" s="291"/>
      <c r="M41" s="27" t="s">
        <v>51</v>
      </c>
      <c r="N41" s="10"/>
      <c r="O41" s="10"/>
      <c r="P41" s="10"/>
      <c r="Q41" s="3">
        <v>0</v>
      </c>
      <c r="R41" s="10"/>
      <c r="S41" s="10"/>
      <c r="T41" s="10"/>
      <c r="U41" s="10"/>
      <c r="V41" s="10"/>
      <c r="W41" s="291"/>
    </row>
    <row r="42" spans="1:23" x14ac:dyDescent="0.25">
      <c r="A42" s="27" t="s">
        <v>52</v>
      </c>
      <c r="B42" s="10"/>
      <c r="C42" s="10"/>
      <c r="D42" s="10"/>
      <c r="E42" s="3">
        <v>8</v>
      </c>
      <c r="F42" s="10"/>
      <c r="G42" s="10"/>
      <c r="H42" s="10"/>
      <c r="I42" s="10"/>
      <c r="J42" s="10"/>
      <c r="K42" s="291"/>
      <c r="M42" s="27" t="s">
        <v>53</v>
      </c>
      <c r="N42" s="10"/>
      <c r="O42" s="10"/>
      <c r="P42" s="10"/>
      <c r="Q42" s="3">
        <v>0</v>
      </c>
      <c r="R42" s="10"/>
      <c r="S42" s="10"/>
      <c r="T42" s="36" t="s">
        <v>38</v>
      </c>
      <c r="U42" s="3">
        <f>Q37+Q39+Q41</f>
        <v>20</v>
      </c>
      <c r="V42" s="10"/>
      <c r="W42" s="291"/>
    </row>
    <row r="43" spans="1:23" x14ac:dyDescent="0.25">
      <c r="A43" s="23"/>
      <c r="B43" s="10"/>
      <c r="C43" s="10"/>
      <c r="D43" s="10"/>
      <c r="E43" s="5"/>
      <c r="F43" s="10"/>
      <c r="G43" s="10"/>
      <c r="H43" s="10"/>
      <c r="I43" s="10"/>
      <c r="J43" s="10"/>
      <c r="K43" s="291"/>
      <c r="M43" s="23"/>
      <c r="N43" s="10"/>
      <c r="O43" s="10"/>
      <c r="P43" s="10"/>
      <c r="Q43" s="5"/>
      <c r="R43" s="10"/>
      <c r="S43" s="10"/>
      <c r="T43" s="11"/>
      <c r="U43" s="5"/>
      <c r="V43" s="10"/>
      <c r="W43" s="291"/>
    </row>
    <row r="44" spans="1:23" x14ac:dyDescent="0.25">
      <c r="A44" s="27" t="s">
        <v>54</v>
      </c>
      <c r="B44" s="10"/>
      <c r="C44" s="10"/>
      <c r="D44" s="10"/>
      <c r="E44" s="3">
        <f>SUM(E37:E42)</f>
        <v>21</v>
      </c>
      <c r="F44" s="10"/>
      <c r="G44" s="10"/>
      <c r="H44" s="10"/>
      <c r="I44" s="10"/>
      <c r="J44" s="10"/>
      <c r="K44" s="291"/>
      <c r="M44" s="27" t="s">
        <v>55</v>
      </c>
      <c r="N44" s="10"/>
      <c r="O44" s="10"/>
      <c r="P44" s="10"/>
      <c r="Q44" s="3">
        <f>SUM(Q37:Q42)</f>
        <v>25</v>
      </c>
      <c r="R44" s="10"/>
      <c r="S44" s="10"/>
      <c r="T44" s="36" t="s">
        <v>41</v>
      </c>
      <c r="U44" s="3">
        <f>Q38+Q40+Q42</f>
        <v>5</v>
      </c>
      <c r="V44" s="10"/>
      <c r="W44" s="291"/>
    </row>
    <row r="45" spans="1:23" x14ac:dyDescent="0.25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292"/>
      <c r="M45" s="37"/>
      <c r="N45" s="38"/>
      <c r="O45" s="38"/>
      <c r="P45" s="38"/>
      <c r="Q45" s="38"/>
      <c r="R45" s="38"/>
      <c r="S45" s="38"/>
      <c r="T45" s="38"/>
      <c r="U45" s="38"/>
      <c r="V45" s="38"/>
      <c r="W45" s="292"/>
    </row>
    <row r="47" spans="1:23" x14ac:dyDescent="0.25">
      <c r="A47" s="39"/>
      <c r="B47" s="22"/>
      <c r="C47" s="22"/>
      <c r="D47" s="22"/>
      <c r="E47" s="22"/>
      <c r="F47" s="22"/>
      <c r="G47" s="22"/>
      <c r="H47" s="22"/>
      <c r="I47" s="22"/>
      <c r="J47" s="22"/>
      <c r="K47" s="288" t="s">
        <v>56</v>
      </c>
      <c r="M47" s="39"/>
      <c r="N47" s="22"/>
      <c r="O47" s="22"/>
      <c r="P47" s="22"/>
      <c r="Q47" s="22"/>
      <c r="R47" s="22"/>
      <c r="S47" s="22"/>
      <c r="T47" s="22"/>
      <c r="U47" s="22"/>
      <c r="V47" s="22"/>
      <c r="W47" s="288" t="s">
        <v>57</v>
      </c>
    </row>
    <row r="48" spans="1:23" x14ac:dyDescent="0.25">
      <c r="A48" s="23"/>
      <c r="B48" s="10"/>
      <c r="C48" s="10"/>
      <c r="D48" s="10"/>
      <c r="E48" s="88" t="s">
        <v>153</v>
      </c>
      <c r="F48" s="10"/>
      <c r="G48" s="10"/>
      <c r="H48" s="10"/>
      <c r="I48" s="10"/>
      <c r="J48" s="10"/>
      <c r="K48" s="289"/>
      <c r="M48" s="23"/>
      <c r="N48" s="10"/>
      <c r="O48" s="10"/>
      <c r="P48" s="10"/>
      <c r="Q48" s="88" t="s">
        <v>153</v>
      </c>
      <c r="R48" s="10"/>
      <c r="S48" s="10"/>
      <c r="T48" s="10"/>
      <c r="U48" s="10"/>
      <c r="V48" s="10"/>
      <c r="W48" s="289"/>
    </row>
    <row r="49" spans="1:23" x14ac:dyDescent="0.25">
      <c r="A49" s="27" t="s">
        <v>58</v>
      </c>
      <c r="B49" s="10"/>
      <c r="C49" s="10"/>
      <c r="D49" s="10"/>
      <c r="E49" s="3"/>
      <c r="F49" s="10"/>
      <c r="G49" s="10"/>
      <c r="H49" s="10"/>
      <c r="I49" s="10"/>
      <c r="J49" s="10"/>
      <c r="K49" s="289"/>
      <c r="M49" s="27" t="s">
        <v>59</v>
      </c>
      <c r="N49" s="10"/>
      <c r="O49" s="10"/>
      <c r="P49" s="10"/>
      <c r="Q49" s="3"/>
      <c r="R49" s="10"/>
      <c r="S49" s="10"/>
      <c r="T49" s="10"/>
      <c r="U49" s="10"/>
      <c r="V49" s="10"/>
      <c r="W49" s="289"/>
    </row>
    <row r="50" spans="1:23" x14ac:dyDescent="0.25">
      <c r="A50" s="27" t="s">
        <v>60</v>
      </c>
      <c r="B50" s="10"/>
      <c r="C50" s="10"/>
      <c r="D50" s="10"/>
      <c r="E50" s="3">
        <v>5</v>
      </c>
      <c r="F50" s="10"/>
      <c r="G50" s="10"/>
      <c r="H50" s="10"/>
      <c r="I50" s="10"/>
      <c r="J50" s="10"/>
      <c r="K50" s="289"/>
      <c r="M50" s="27" t="s">
        <v>61</v>
      </c>
      <c r="N50" s="10"/>
      <c r="O50" s="10"/>
      <c r="P50" s="10"/>
      <c r="Q50" s="3"/>
      <c r="R50" s="10"/>
      <c r="S50" s="10"/>
      <c r="T50" s="10"/>
      <c r="U50" s="10"/>
      <c r="V50" s="10"/>
      <c r="W50" s="289"/>
    </row>
    <row r="51" spans="1:23" x14ac:dyDescent="0.25">
      <c r="A51" s="27" t="s">
        <v>62</v>
      </c>
      <c r="B51" s="10"/>
      <c r="C51" s="10"/>
      <c r="D51" s="10"/>
      <c r="E51" s="3"/>
      <c r="F51" s="10"/>
      <c r="G51" s="10"/>
      <c r="H51" s="10"/>
      <c r="I51" s="10"/>
      <c r="J51" s="10"/>
      <c r="K51" s="289"/>
      <c r="M51" s="27" t="s">
        <v>63</v>
      </c>
      <c r="N51" s="10"/>
      <c r="O51" s="10"/>
      <c r="P51" s="10"/>
      <c r="Q51" s="3"/>
      <c r="R51" s="10"/>
      <c r="S51" s="10"/>
      <c r="T51" s="10"/>
      <c r="U51" s="10"/>
      <c r="V51" s="10"/>
      <c r="W51" s="289"/>
    </row>
    <row r="52" spans="1:23" x14ac:dyDescent="0.25">
      <c r="A52" s="27" t="s">
        <v>64</v>
      </c>
      <c r="B52" s="10"/>
      <c r="C52" s="10"/>
      <c r="D52" s="10"/>
      <c r="E52" s="3"/>
      <c r="F52" s="10"/>
      <c r="G52" s="10"/>
      <c r="H52" s="10"/>
      <c r="I52" s="10"/>
      <c r="J52" s="10"/>
      <c r="K52" s="289"/>
      <c r="M52" s="27" t="s">
        <v>65</v>
      </c>
      <c r="N52" s="10"/>
      <c r="O52" s="10"/>
      <c r="P52" s="10"/>
      <c r="Q52" s="3"/>
      <c r="R52" s="10"/>
      <c r="S52" s="10"/>
      <c r="T52" s="10"/>
      <c r="U52" s="10"/>
      <c r="V52" s="10"/>
      <c r="W52" s="289"/>
    </row>
    <row r="53" spans="1:23" x14ac:dyDescent="0.25">
      <c r="A53" s="27" t="s">
        <v>66</v>
      </c>
      <c r="B53" s="10"/>
      <c r="C53" s="10"/>
      <c r="D53" s="10"/>
      <c r="E53" s="3"/>
      <c r="F53" s="10"/>
      <c r="G53" s="10"/>
      <c r="H53" s="10"/>
      <c r="I53" s="10"/>
      <c r="J53" s="10"/>
      <c r="K53" s="289"/>
      <c r="M53" s="27" t="s">
        <v>67</v>
      </c>
      <c r="N53" s="10"/>
      <c r="O53" s="10"/>
      <c r="P53" s="10"/>
      <c r="Q53" s="3"/>
      <c r="R53" s="10"/>
      <c r="S53" s="10"/>
      <c r="T53" s="10"/>
      <c r="U53" s="10"/>
      <c r="V53" s="10"/>
      <c r="W53" s="289"/>
    </row>
    <row r="54" spans="1:23" x14ac:dyDescent="0.25">
      <c r="A54" s="27" t="s">
        <v>68</v>
      </c>
      <c r="B54" s="10"/>
      <c r="C54" s="10"/>
      <c r="D54" s="10"/>
      <c r="E54" s="3"/>
      <c r="F54" s="10"/>
      <c r="G54" s="10"/>
      <c r="H54" s="10"/>
      <c r="I54" s="10"/>
      <c r="J54" s="10"/>
      <c r="K54" s="289"/>
      <c r="M54" s="27" t="s">
        <v>69</v>
      </c>
      <c r="N54" s="10"/>
      <c r="O54" s="10"/>
      <c r="P54" s="10"/>
      <c r="Q54" s="3"/>
      <c r="R54" s="10"/>
      <c r="S54" s="10"/>
      <c r="T54" s="10"/>
      <c r="U54" s="10"/>
      <c r="V54" s="10"/>
      <c r="W54" s="289"/>
    </row>
    <row r="55" spans="1:23" x14ac:dyDescent="0.25">
      <c r="A55" s="27" t="s">
        <v>70</v>
      </c>
      <c r="B55" s="10"/>
      <c r="C55" s="10"/>
      <c r="D55" s="10"/>
      <c r="E55" s="3"/>
      <c r="F55" s="10"/>
      <c r="G55" s="10"/>
      <c r="H55" s="10"/>
      <c r="I55" s="10"/>
      <c r="J55" s="10"/>
      <c r="K55" s="289"/>
      <c r="M55" s="27" t="s">
        <v>71</v>
      </c>
      <c r="N55" s="10"/>
      <c r="O55" s="10"/>
      <c r="P55" s="10"/>
      <c r="Q55" s="3">
        <v>1</v>
      </c>
      <c r="R55" s="10"/>
      <c r="S55" s="10"/>
      <c r="T55" s="10"/>
      <c r="U55" s="10"/>
      <c r="V55" s="10"/>
      <c r="W55" s="289"/>
    </row>
    <row r="56" spans="1:23" x14ac:dyDescent="0.25">
      <c r="A56" s="27" t="s">
        <v>72</v>
      </c>
      <c r="B56" s="10"/>
      <c r="C56" s="10"/>
      <c r="D56" s="10"/>
      <c r="E56" s="3"/>
      <c r="F56" s="10"/>
      <c r="G56" s="10"/>
      <c r="H56" s="10"/>
      <c r="I56" s="10"/>
      <c r="J56" s="10"/>
      <c r="K56" s="289"/>
      <c r="M56" s="27" t="s">
        <v>73</v>
      </c>
      <c r="N56" s="10"/>
      <c r="O56" s="10"/>
      <c r="P56" s="10"/>
      <c r="Q56" s="3"/>
      <c r="R56" s="10"/>
      <c r="S56" s="10"/>
      <c r="T56" s="10"/>
      <c r="U56" s="10"/>
      <c r="V56" s="10"/>
      <c r="W56" s="289"/>
    </row>
    <row r="57" spans="1:23" x14ac:dyDescent="0.25">
      <c r="A57" s="27" t="s">
        <v>74</v>
      </c>
      <c r="B57" s="10"/>
      <c r="C57" s="10"/>
      <c r="D57" s="10"/>
      <c r="E57" s="3"/>
      <c r="F57" s="10"/>
      <c r="G57" s="10"/>
      <c r="H57" s="10"/>
      <c r="I57" s="10"/>
      <c r="J57" s="10"/>
      <c r="K57" s="289"/>
      <c r="M57" s="27" t="s">
        <v>75</v>
      </c>
      <c r="N57" s="10"/>
      <c r="O57" s="10"/>
      <c r="P57" s="10"/>
      <c r="Q57" s="3"/>
      <c r="R57" s="10"/>
      <c r="S57" s="10"/>
      <c r="T57" s="10"/>
      <c r="U57" s="10"/>
      <c r="V57" s="10"/>
      <c r="W57" s="289"/>
    </row>
    <row r="58" spans="1:23" x14ac:dyDescent="0.25">
      <c r="A58" s="27" t="s">
        <v>76</v>
      </c>
      <c r="B58" s="10"/>
      <c r="C58" s="10"/>
      <c r="D58" s="10"/>
      <c r="E58" s="3"/>
      <c r="F58" s="10"/>
      <c r="G58" s="10"/>
      <c r="H58" s="10"/>
      <c r="I58" s="10"/>
      <c r="J58" s="10"/>
      <c r="K58" s="289"/>
      <c r="M58" s="27" t="s">
        <v>77</v>
      </c>
      <c r="N58" s="10"/>
      <c r="O58" s="10"/>
      <c r="P58" s="10"/>
      <c r="Q58" s="3">
        <v>20</v>
      </c>
      <c r="R58" s="10"/>
      <c r="S58" s="10"/>
      <c r="T58" s="10"/>
      <c r="U58" s="10"/>
      <c r="V58" s="10"/>
      <c r="W58" s="289"/>
    </row>
    <row r="59" spans="1:23" x14ac:dyDescent="0.25">
      <c r="A59" s="27" t="s">
        <v>78</v>
      </c>
      <c r="B59" s="10"/>
      <c r="C59" s="10"/>
      <c r="D59" s="10"/>
      <c r="E59" s="3"/>
      <c r="F59" s="10"/>
      <c r="G59" s="10"/>
      <c r="H59" s="10"/>
      <c r="I59" s="10"/>
      <c r="J59" s="10"/>
      <c r="K59" s="289"/>
      <c r="M59" s="27" t="s">
        <v>79</v>
      </c>
      <c r="N59" s="10"/>
      <c r="O59" s="10"/>
      <c r="P59" s="10"/>
      <c r="Q59" s="3"/>
      <c r="R59" s="10"/>
      <c r="S59" s="10"/>
      <c r="T59" s="10"/>
      <c r="U59" s="10"/>
      <c r="V59" s="10"/>
      <c r="W59" s="289"/>
    </row>
    <row r="60" spans="1:23" x14ac:dyDescent="0.25">
      <c r="A60" s="27" t="s">
        <v>80</v>
      </c>
      <c r="B60" s="10"/>
      <c r="C60" s="10"/>
      <c r="D60" s="10"/>
      <c r="E60" s="3"/>
      <c r="F60" s="10"/>
      <c r="G60" s="10"/>
      <c r="H60" s="10"/>
      <c r="I60" s="10"/>
      <c r="J60" s="10"/>
      <c r="K60" s="289"/>
      <c r="M60" s="27" t="s">
        <v>81</v>
      </c>
      <c r="N60" s="10"/>
      <c r="O60" s="10"/>
      <c r="P60" s="10"/>
      <c r="Q60" s="3"/>
      <c r="R60" s="10"/>
      <c r="S60" s="10"/>
      <c r="T60" s="10"/>
      <c r="U60" s="10"/>
      <c r="V60" s="10"/>
      <c r="W60" s="289"/>
    </row>
    <row r="61" spans="1:23" x14ac:dyDescent="0.25">
      <c r="A61" s="27" t="s">
        <v>82</v>
      </c>
      <c r="B61" s="10"/>
      <c r="C61" s="10"/>
      <c r="D61" s="10"/>
      <c r="E61" s="3"/>
      <c r="F61" s="10"/>
      <c r="G61" s="10"/>
      <c r="H61" s="10"/>
      <c r="I61" s="10"/>
      <c r="J61" s="10"/>
      <c r="K61" s="289"/>
      <c r="M61" s="27" t="s">
        <v>83</v>
      </c>
      <c r="N61" s="10"/>
      <c r="O61" s="10"/>
      <c r="P61" s="10"/>
      <c r="Q61" s="3"/>
      <c r="R61" s="10"/>
      <c r="S61" s="10"/>
      <c r="T61" s="10"/>
      <c r="U61" s="10"/>
      <c r="V61" s="10"/>
      <c r="W61" s="289"/>
    </row>
    <row r="62" spans="1:23" x14ac:dyDescent="0.25">
      <c r="A62" s="27" t="s">
        <v>84</v>
      </c>
      <c r="B62" s="10"/>
      <c r="C62" s="10"/>
      <c r="D62" s="10"/>
      <c r="E62" s="3"/>
      <c r="F62" s="10"/>
      <c r="G62" s="10"/>
      <c r="H62" s="10"/>
      <c r="I62" s="10"/>
      <c r="J62" s="10"/>
      <c r="K62" s="289"/>
      <c r="M62" s="27" t="s">
        <v>85</v>
      </c>
      <c r="N62" s="10"/>
      <c r="O62" s="10"/>
      <c r="P62" s="10"/>
      <c r="Q62" s="3"/>
      <c r="R62" s="10"/>
      <c r="S62" s="10"/>
      <c r="T62" s="10"/>
      <c r="U62" s="10"/>
      <c r="V62" s="10"/>
      <c r="W62" s="289"/>
    </row>
    <row r="63" spans="1:23" x14ac:dyDescent="0.25">
      <c r="A63" s="27" t="s">
        <v>86</v>
      </c>
      <c r="B63" s="10"/>
      <c r="C63" s="10"/>
      <c r="D63" s="10"/>
      <c r="E63" s="3">
        <v>4</v>
      </c>
      <c r="F63" s="10"/>
      <c r="G63" s="10"/>
      <c r="H63" s="10"/>
      <c r="I63" s="10"/>
      <c r="J63" s="10"/>
      <c r="K63" s="289"/>
      <c r="M63" s="23" t="s">
        <v>144</v>
      </c>
      <c r="P63" s="10"/>
      <c r="Q63" s="3"/>
      <c r="R63" s="10"/>
      <c r="S63" s="10"/>
      <c r="T63" s="10"/>
      <c r="U63" s="10"/>
      <c r="V63" s="10"/>
      <c r="W63" s="289"/>
    </row>
    <row r="64" spans="1:23" x14ac:dyDescent="0.25">
      <c r="A64" s="27" t="s">
        <v>87</v>
      </c>
      <c r="B64" s="10"/>
      <c r="C64" s="10"/>
      <c r="D64" s="10"/>
      <c r="E64" s="3"/>
      <c r="F64" s="10"/>
      <c r="G64" s="10"/>
      <c r="H64" s="10"/>
      <c r="I64" s="10"/>
      <c r="J64" s="10"/>
      <c r="K64" s="289"/>
      <c r="M64" s="27"/>
      <c r="N64" s="10"/>
      <c r="O64" s="10"/>
      <c r="P64" s="10"/>
      <c r="Q64" s="3"/>
      <c r="R64" s="10"/>
      <c r="S64" s="10"/>
      <c r="T64" s="10"/>
      <c r="U64" s="10"/>
      <c r="V64" s="10"/>
      <c r="W64" s="289"/>
    </row>
    <row r="65" spans="1:25" x14ac:dyDescent="0.25">
      <c r="A65" s="27" t="s">
        <v>88</v>
      </c>
      <c r="B65" s="10"/>
      <c r="C65" s="10"/>
      <c r="D65" s="10"/>
      <c r="E65" s="3"/>
      <c r="F65" s="10"/>
      <c r="G65" s="10"/>
      <c r="H65" s="10"/>
      <c r="I65" s="10"/>
      <c r="J65" s="10"/>
      <c r="K65" s="289"/>
      <c r="M65" s="27"/>
      <c r="N65" s="10"/>
      <c r="O65" s="10"/>
      <c r="P65" s="10"/>
      <c r="Q65" s="3"/>
      <c r="R65" s="10"/>
      <c r="S65" s="10"/>
      <c r="T65" s="10"/>
      <c r="U65" s="10"/>
      <c r="V65" s="10"/>
      <c r="W65" s="289"/>
    </row>
    <row r="66" spans="1:25" x14ac:dyDescent="0.25">
      <c r="A66" s="27" t="s">
        <v>89</v>
      </c>
      <c r="B66" s="10"/>
      <c r="C66" s="10"/>
      <c r="D66" s="10"/>
      <c r="E66" s="3"/>
      <c r="F66" s="10"/>
      <c r="G66" s="10"/>
      <c r="H66" s="36" t="s">
        <v>41</v>
      </c>
      <c r="I66" s="3">
        <f>SUM(E49:E66)</f>
        <v>9</v>
      </c>
      <c r="J66" s="10"/>
      <c r="K66" s="289"/>
      <c r="M66" s="23"/>
      <c r="N66" s="10"/>
      <c r="O66" s="10"/>
      <c r="P66" s="10"/>
      <c r="Q66" s="3"/>
      <c r="R66" s="10"/>
      <c r="S66" s="10"/>
      <c r="T66" s="36" t="s">
        <v>38</v>
      </c>
      <c r="U66" s="3">
        <f>SUM(Q49:Q66)</f>
        <v>21</v>
      </c>
      <c r="V66" s="10"/>
      <c r="W66" s="289"/>
    </row>
    <row r="67" spans="1:25" x14ac:dyDescent="0.25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290"/>
      <c r="M67" s="37"/>
      <c r="N67" s="38"/>
      <c r="O67" s="38"/>
      <c r="P67" s="38"/>
      <c r="Q67" s="38"/>
      <c r="R67" s="38"/>
      <c r="S67" s="38"/>
      <c r="T67" s="38"/>
      <c r="U67" s="38"/>
      <c r="V67" s="38"/>
      <c r="W67" s="290"/>
    </row>
    <row r="69" spans="1:25" x14ac:dyDescent="0.25">
      <c r="A69" s="39"/>
      <c r="B69" s="22"/>
      <c r="C69" s="22"/>
      <c r="D69" s="22"/>
      <c r="E69" s="88" t="s">
        <v>18</v>
      </c>
      <c r="F69" s="22"/>
      <c r="G69" s="22"/>
      <c r="H69" s="22"/>
      <c r="I69" s="22"/>
      <c r="J69" s="22"/>
      <c r="K69" s="288" t="s">
        <v>90</v>
      </c>
      <c r="M69" s="39"/>
      <c r="N69" s="22"/>
      <c r="O69" s="22"/>
      <c r="P69" s="22"/>
      <c r="Q69" s="88" t="s">
        <v>18</v>
      </c>
      <c r="R69" s="22"/>
      <c r="S69" s="22"/>
      <c r="T69" s="22"/>
      <c r="U69" s="22"/>
      <c r="V69" s="22"/>
      <c r="W69" s="288" t="s">
        <v>91</v>
      </c>
      <c r="X69" s="10"/>
      <c r="Y69" s="10"/>
    </row>
    <row r="70" spans="1:25" x14ac:dyDescent="0.25">
      <c r="A70" s="27" t="s">
        <v>92</v>
      </c>
      <c r="B70" s="10"/>
      <c r="C70" s="10"/>
      <c r="D70" s="10"/>
      <c r="E70" s="3"/>
      <c r="F70" s="10"/>
      <c r="G70" s="10"/>
      <c r="H70" s="10"/>
      <c r="I70" s="10"/>
      <c r="J70" s="10"/>
      <c r="K70" s="289"/>
      <c r="M70" s="27" t="s">
        <v>92</v>
      </c>
      <c r="N70" s="10"/>
      <c r="O70" s="10"/>
      <c r="P70" s="10"/>
      <c r="Q70" s="3"/>
      <c r="R70" s="10"/>
      <c r="S70" s="10"/>
      <c r="T70" s="10"/>
      <c r="U70" s="10"/>
      <c r="V70" s="10"/>
      <c r="W70" s="289"/>
      <c r="X70" s="10"/>
      <c r="Y70" s="10"/>
    </row>
    <row r="71" spans="1:25" x14ac:dyDescent="0.25">
      <c r="A71" s="27" t="s">
        <v>93</v>
      </c>
      <c r="B71" s="10"/>
      <c r="C71" s="10"/>
      <c r="D71" s="10"/>
      <c r="E71" s="3"/>
      <c r="F71" s="10"/>
      <c r="G71" s="10"/>
      <c r="H71" s="10"/>
      <c r="I71" s="10"/>
      <c r="J71" s="10"/>
      <c r="K71" s="289"/>
      <c r="M71" s="27" t="s">
        <v>94</v>
      </c>
      <c r="N71" s="10"/>
      <c r="O71" s="10"/>
      <c r="P71" s="10"/>
      <c r="Q71" s="3"/>
      <c r="R71" s="10"/>
      <c r="S71" s="10"/>
      <c r="T71" s="10"/>
      <c r="U71" s="10"/>
      <c r="V71" s="10"/>
      <c r="W71" s="289"/>
      <c r="X71" s="10"/>
      <c r="Y71" s="10"/>
    </row>
    <row r="72" spans="1:25" x14ac:dyDescent="0.25">
      <c r="A72" s="27" t="s">
        <v>95</v>
      </c>
      <c r="B72" s="10"/>
      <c r="C72" s="10"/>
      <c r="D72" s="10"/>
      <c r="E72" s="3"/>
      <c r="F72" s="10"/>
      <c r="G72" s="10"/>
      <c r="H72" s="10"/>
      <c r="I72" s="10"/>
      <c r="J72" s="10"/>
      <c r="K72" s="289"/>
      <c r="M72" s="27" t="s">
        <v>96</v>
      </c>
      <c r="N72" s="10"/>
      <c r="O72" s="10"/>
      <c r="P72" s="10"/>
      <c r="Q72" s="3"/>
      <c r="R72" s="10"/>
      <c r="S72" s="10"/>
      <c r="T72" s="10"/>
      <c r="U72" s="10"/>
      <c r="V72" s="10"/>
      <c r="W72" s="289"/>
      <c r="X72" s="10"/>
      <c r="Y72" s="10"/>
    </row>
    <row r="73" spans="1:25" x14ac:dyDescent="0.25">
      <c r="A73" s="27" t="s">
        <v>97</v>
      </c>
      <c r="B73" s="10"/>
      <c r="C73" s="10"/>
      <c r="D73" s="10"/>
      <c r="E73" s="3"/>
      <c r="F73" s="10"/>
      <c r="G73" s="10"/>
      <c r="H73" s="10"/>
      <c r="I73" s="10"/>
      <c r="J73" s="10"/>
      <c r="K73" s="289"/>
      <c r="M73" s="27" t="s">
        <v>98</v>
      </c>
      <c r="N73" s="10"/>
      <c r="O73" s="10"/>
      <c r="P73" s="10"/>
      <c r="Q73" s="3"/>
      <c r="R73" s="10"/>
      <c r="S73" s="10"/>
      <c r="T73" s="10"/>
      <c r="U73" s="10"/>
      <c r="V73" s="10"/>
      <c r="W73" s="289"/>
      <c r="X73" s="10"/>
      <c r="Y73" s="10"/>
    </row>
    <row r="74" spans="1:25" x14ac:dyDescent="0.25">
      <c r="A74" s="27" t="s">
        <v>99</v>
      </c>
      <c r="B74" s="10"/>
      <c r="C74" s="10"/>
      <c r="D74" s="10"/>
      <c r="E74" s="3"/>
      <c r="F74" s="10"/>
      <c r="G74" s="10"/>
      <c r="H74" s="10"/>
      <c r="I74" s="10"/>
      <c r="J74" s="10"/>
      <c r="K74" s="289"/>
      <c r="M74" s="27" t="s">
        <v>99</v>
      </c>
      <c r="N74" s="10"/>
      <c r="O74" s="10"/>
      <c r="P74" s="10"/>
      <c r="Q74" s="3"/>
      <c r="R74" s="10"/>
      <c r="S74" s="10"/>
      <c r="T74" s="10"/>
      <c r="U74" s="10"/>
      <c r="V74" s="10"/>
      <c r="W74" s="289"/>
      <c r="X74" s="10"/>
      <c r="Y74" s="10"/>
    </row>
    <row r="75" spans="1:25" x14ac:dyDescent="0.25">
      <c r="A75" s="27" t="s">
        <v>100</v>
      </c>
      <c r="B75" s="10"/>
      <c r="C75" s="10"/>
      <c r="D75" s="10"/>
      <c r="E75" s="3"/>
      <c r="F75" s="10"/>
      <c r="G75" s="10"/>
      <c r="H75" s="10"/>
      <c r="I75" s="10"/>
      <c r="J75" s="10"/>
      <c r="K75" s="289"/>
      <c r="M75" s="27" t="s">
        <v>100</v>
      </c>
      <c r="N75" s="10"/>
      <c r="O75" s="10"/>
      <c r="P75" s="10"/>
      <c r="Q75" s="3"/>
      <c r="R75" s="10"/>
      <c r="S75" s="10"/>
      <c r="T75" s="10"/>
      <c r="U75" s="10"/>
      <c r="V75" s="10"/>
      <c r="W75" s="289"/>
      <c r="X75" s="10"/>
      <c r="Y75" s="10"/>
    </row>
    <row r="76" spans="1:25" x14ac:dyDescent="0.25">
      <c r="A76" s="27" t="s">
        <v>101</v>
      </c>
      <c r="B76" s="10"/>
      <c r="C76" s="10"/>
      <c r="D76" s="10"/>
      <c r="E76" s="3"/>
      <c r="F76" s="10"/>
      <c r="G76" s="10"/>
      <c r="H76" s="10"/>
      <c r="I76" s="10"/>
      <c r="J76" s="10"/>
      <c r="K76" s="289"/>
      <c r="M76" s="27" t="s">
        <v>101</v>
      </c>
      <c r="N76" s="10"/>
      <c r="O76" s="10"/>
      <c r="P76" s="10"/>
      <c r="Q76" s="3"/>
      <c r="R76" s="10"/>
      <c r="S76" s="10"/>
      <c r="T76" s="10"/>
      <c r="U76" s="10"/>
      <c r="V76" s="10"/>
      <c r="W76" s="289"/>
      <c r="X76" s="10"/>
      <c r="Y76" s="10"/>
    </row>
    <row r="77" spans="1:25" x14ac:dyDescent="0.25">
      <c r="A77" s="27" t="s">
        <v>102</v>
      </c>
      <c r="B77" s="10"/>
      <c r="C77" s="10"/>
      <c r="D77" s="10"/>
      <c r="E77" s="3"/>
      <c r="F77" s="10"/>
      <c r="G77" s="10"/>
      <c r="H77" s="10"/>
      <c r="I77" s="10"/>
      <c r="J77" s="10"/>
      <c r="K77" s="289"/>
      <c r="M77" s="27" t="s">
        <v>103</v>
      </c>
      <c r="N77" s="10"/>
      <c r="O77" s="10"/>
      <c r="P77" s="10"/>
      <c r="Q77" s="3"/>
      <c r="R77" s="10"/>
      <c r="S77" s="10"/>
      <c r="T77" s="10"/>
      <c r="U77" s="10"/>
      <c r="V77" s="10"/>
      <c r="W77" s="289"/>
      <c r="X77" s="10"/>
      <c r="Y77" s="10"/>
    </row>
    <row r="78" spans="1:25" x14ac:dyDescent="0.25">
      <c r="A78" s="27" t="s">
        <v>104</v>
      </c>
      <c r="B78" s="10"/>
      <c r="C78" s="10"/>
      <c r="D78" s="10"/>
      <c r="E78" s="3"/>
      <c r="F78" s="10"/>
      <c r="G78" s="10"/>
      <c r="H78" s="10"/>
      <c r="I78" s="10"/>
      <c r="J78" s="10"/>
      <c r="K78" s="289"/>
      <c r="M78" s="27" t="s">
        <v>105</v>
      </c>
      <c r="N78" s="10"/>
      <c r="O78" s="10"/>
      <c r="P78" s="10"/>
      <c r="Q78" s="3">
        <v>8</v>
      </c>
      <c r="R78" s="10"/>
      <c r="S78" s="10"/>
      <c r="T78" s="10"/>
      <c r="U78" s="10"/>
      <c r="V78" s="10"/>
      <c r="W78" s="289"/>
      <c r="X78" s="10"/>
      <c r="Y78" s="10"/>
    </row>
    <row r="79" spans="1:25" x14ac:dyDescent="0.25">
      <c r="A79" s="27" t="s">
        <v>106</v>
      </c>
      <c r="B79" s="10"/>
      <c r="C79" s="10"/>
      <c r="D79" s="10"/>
      <c r="E79" s="3">
        <v>5</v>
      </c>
      <c r="F79" s="10"/>
      <c r="G79" s="10"/>
      <c r="H79" s="10"/>
      <c r="I79" s="10"/>
      <c r="J79" s="10"/>
      <c r="K79" s="289"/>
      <c r="M79" s="27"/>
      <c r="N79" s="10"/>
      <c r="O79" s="10"/>
      <c r="P79" s="10"/>
      <c r="Q79" s="3"/>
      <c r="R79" s="10"/>
      <c r="S79" s="10"/>
      <c r="T79" s="10"/>
      <c r="U79" s="10"/>
      <c r="V79" s="10"/>
      <c r="W79" s="289"/>
      <c r="X79" s="10"/>
      <c r="Y79" s="10"/>
    </row>
    <row r="80" spans="1:25" x14ac:dyDescent="0.25">
      <c r="A80" s="27" t="s">
        <v>107</v>
      </c>
      <c r="B80" s="10"/>
      <c r="C80" s="10"/>
      <c r="D80" s="10"/>
      <c r="E80" s="3">
        <v>8</v>
      </c>
      <c r="F80" s="10"/>
      <c r="G80" s="10"/>
      <c r="H80" s="10"/>
      <c r="I80" s="10"/>
      <c r="J80" s="10"/>
      <c r="K80" s="289"/>
      <c r="M80" s="27"/>
      <c r="N80" s="10"/>
      <c r="O80" s="10"/>
      <c r="P80" s="10"/>
      <c r="Q80" s="3"/>
      <c r="R80" s="10"/>
      <c r="S80" s="10"/>
      <c r="T80" s="10"/>
      <c r="U80" s="10"/>
      <c r="V80" s="10"/>
      <c r="W80" s="289"/>
      <c r="X80" s="10"/>
      <c r="Y80" s="10"/>
    </row>
    <row r="81" spans="1:25" x14ac:dyDescent="0.25">
      <c r="A81" s="27" t="s">
        <v>108</v>
      </c>
      <c r="B81" s="10"/>
      <c r="C81" s="10"/>
      <c r="D81" s="10"/>
      <c r="E81" s="3"/>
      <c r="F81" s="10"/>
      <c r="G81" s="10"/>
      <c r="H81" s="10"/>
      <c r="I81" s="10"/>
      <c r="J81" s="10"/>
      <c r="K81" s="289"/>
      <c r="M81" s="27"/>
      <c r="N81" s="10"/>
      <c r="O81" s="10"/>
      <c r="P81" s="10"/>
      <c r="Q81" s="3"/>
      <c r="R81" s="10"/>
      <c r="S81" s="10"/>
      <c r="T81" s="10"/>
      <c r="U81" s="10"/>
      <c r="V81" s="10"/>
      <c r="W81" s="289"/>
      <c r="X81" s="10"/>
      <c r="Y81" s="10"/>
    </row>
    <row r="82" spans="1:25" x14ac:dyDescent="0.25">
      <c r="A82" s="27" t="s">
        <v>109</v>
      </c>
      <c r="B82" s="10"/>
      <c r="C82" s="10"/>
      <c r="D82" s="10"/>
      <c r="E82" s="3"/>
      <c r="F82" s="10"/>
      <c r="G82" s="10"/>
      <c r="H82" s="10"/>
      <c r="I82" s="10"/>
      <c r="J82" s="10"/>
      <c r="K82" s="289"/>
      <c r="M82" s="27"/>
      <c r="N82" s="10"/>
      <c r="O82" s="10"/>
      <c r="P82" s="10"/>
      <c r="Q82" s="3"/>
      <c r="R82" s="10"/>
      <c r="S82" s="10"/>
      <c r="T82" s="10"/>
      <c r="U82" s="10"/>
      <c r="V82" s="10"/>
      <c r="W82" s="289"/>
      <c r="X82" s="10"/>
      <c r="Y82" s="10"/>
    </row>
    <row r="83" spans="1:25" x14ac:dyDescent="0.25">
      <c r="A83" s="27" t="s">
        <v>110</v>
      </c>
      <c r="B83" s="10"/>
      <c r="C83" s="10"/>
      <c r="D83" s="10"/>
      <c r="E83" s="3"/>
      <c r="F83" s="10"/>
      <c r="G83" s="10"/>
      <c r="H83" s="10"/>
      <c r="I83" s="10"/>
      <c r="J83" s="10"/>
      <c r="K83" s="289"/>
      <c r="M83" s="27"/>
      <c r="N83" s="10"/>
      <c r="O83" s="10"/>
      <c r="P83" s="10"/>
      <c r="Q83" s="3"/>
      <c r="R83" s="10"/>
      <c r="S83" s="10"/>
      <c r="T83" s="10"/>
      <c r="U83" s="10"/>
      <c r="V83" s="10"/>
      <c r="W83" s="289"/>
      <c r="X83" s="10"/>
      <c r="Y83" s="10"/>
    </row>
    <row r="84" spans="1:25" x14ac:dyDescent="0.25">
      <c r="A84" s="27" t="s">
        <v>111</v>
      </c>
      <c r="B84" s="10"/>
      <c r="C84" s="10"/>
      <c r="D84" s="10"/>
      <c r="E84" s="3"/>
      <c r="F84" s="10"/>
      <c r="G84" s="10"/>
      <c r="H84" s="10"/>
      <c r="I84" s="10"/>
      <c r="J84" s="10"/>
      <c r="K84" s="289"/>
      <c r="M84" s="27"/>
      <c r="N84" s="10"/>
      <c r="O84" s="10"/>
      <c r="P84" s="10"/>
      <c r="Q84" s="3"/>
      <c r="R84" s="10"/>
      <c r="S84" s="10"/>
      <c r="T84" s="10"/>
      <c r="U84" s="10"/>
      <c r="V84" s="10"/>
      <c r="W84" s="289"/>
      <c r="X84" s="10"/>
      <c r="Y84" s="10"/>
    </row>
    <row r="85" spans="1:25" x14ac:dyDescent="0.25">
      <c r="A85" s="27" t="s">
        <v>112</v>
      </c>
      <c r="B85" s="10"/>
      <c r="C85" s="10"/>
      <c r="D85" s="10"/>
      <c r="E85" s="3"/>
      <c r="F85" s="10"/>
      <c r="G85" s="10"/>
      <c r="H85" s="10"/>
      <c r="I85" s="10"/>
      <c r="J85" s="10"/>
      <c r="K85" s="289"/>
      <c r="M85" s="27"/>
      <c r="N85" s="10"/>
      <c r="O85" s="10"/>
      <c r="P85" s="10"/>
      <c r="Q85" s="3"/>
      <c r="R85" s="10"/>
      <c r="S85" s="10"/>
      <c r="T85" s="10"/>
      <c r="U85" s="10"/>
      <c r="V85" s="10"/>
      <c r="W85" s="289"/>
      <c r="X85" s="10"/>
      <c r="Y85" s="10"/>
    </row>
    <row r="86" spans="1:25" x14ac:dyDescent="0.25">
      <c r="A86" s="27" t="s">
        <v>113</v>
      </c>
      <c r="B86" s="10"/>
      <c r="C86" s="10"/>
      <c r="D86" s="10"/>
      <c r="E86" s="3"/>
      <c r="F86" s="10"/>
      <c r="G86" s="10"/>
      <c r="H86" s="10"/>
      <c r="I86" s="10"/>
      <c r="J86" s="10"/>
      <c r="K86" s="289"/>
      <c r="M86" s="27"/>
      <c r="N86" s="10"/>
      <c r="O86" s="10"/>
      <c r="P86" s="10"/>
      <c r="Q86" s="3"/>
      <c r="R86" s="10"/>
      <c r="S86" s="10"/>
      <c r="T86" s="10"/>
      <c r="U86" s="10"/>
      <c r="V86" s="10"/>
      <c r="W86" s="289"/>
      <c r="X86" s="10"/>
      <c r="Y86" s="10"/>
    </row>
    <row r="87" spans="1:25" x14ac:dyDescent="0.25">
      <c r="A87" s="27" t="s">
        <v>114</v>
      </c>
      <c r="B87" s="10"/>
      <c r="C87" s="10"/>
      <c r="D87" s="10"/>
      <c r="E87" s="3"/>
      <c r="F87" s="10"/>
      <c r="G87" s="10"/>
      <c r="H87" s="10"/>
      <c r="I87" s="10"/>
      <c r="J87" s="10"/>
      <c r="K87" s="289"/>
      <c r="M87" s="27"/>
      <c r="N87" s="10"/>
      <c r="O87" s="10"/>
      <c r="P87" s="10"/>
      <c r="Q87" s="3"/>
      <c r="R87" s="10"/>
      <c r="S87" s="10"/>
      <c r="T87" s="10"/>
      <c r="U87" s="10"/>
      <c r="V87" s="10"/>
      <c r="W87" s="289"/>
      <c r="X87" s="10"/>
      <c r="Y87" s="10"/>
    </row>
    <row r="88" spans="1:25" x14ac:dyDescent="0.25">
      <c r="A88" s="27" t="s">
        <v>115</v>
      </c>
      <c r="B88" s="10"/>
      <c r="C88" s="10"/>
      <c r="D88" s="10"/>
      <c r="E88" s="3"/>
      <c r="F88" s="10"/>
      <c r="G88" s="10"/>
      <c r="H88" s="10"/>
      <c r="I88" s="10"/>
      <c r="J88" s="10"/>
      <c r="K88" s="289"/>
      <c r="M88" s="27"/>
      <c r="N88" s="10"/>
      <c r="O88" s="10"/>
      <c r="P88" s="10"/>
      <c r="Q88" s="3"/>
      <c r="R88" s="10"/>
      <c r="S88" s="10"/>
      <c r="T88" s="10"/>
      <c r="U88" s="10"/>
      <c r="V88" s="10"/>
      <c r="W88" s="289"/>
      <c r="X88" s="10"/>
      <c r="Y88" s="10"/>
    </row>
    <row r="89" spans="1:25" x14ac:dyDescent="0.25">
      <c r="A89" s="27" t="s">
        <v>116</v>
      </c>
      <c r="B89" s="10"/>
      <c r="C89" s="10"/>
      <c r="D89" s="10"/>
      <c r="E89" s="3"/>
      <c r="F89" s="10"/>
      <c r="G89" s="10"/>
      <c r="H89" s="10"/>
      <c r="I89" s="10"/>
      <c r="J89" s="10"/>
      <c r="K89" s="289"/>
      <c r="M89" s="27"/>
      <c r="N89" s="10"/>
      <c r="O89" s="10"/>
      <c r="P89" s="10"/>
      <c r="Q89" s="3"/>
      <c r="R89" s="10"/>
      <c r="S89" s="10"/>
      <c r="T89" s="10"/>
      <c r="U89" s="10"/>
      <c r="V89" s="10"/>
      <c r="W89" s="289"/>
      <c r="X89" s="10"/>
      <c r="Y89" s="10"/>
    </row>
    <row r="90" spans="1:25" x14ac:dyDescent="0.25">
      <c r="A90" s="27" t="s">
        <v>117</v>
      </c>
      <c r="B90" s="10"/>
      <c r="C90" s="10"/>
      <c r="D90" s="10"/>
      <c r="E90" s="3"/>
      <c r="F90" s="10"/>
      <c r="G90" s="10"/>
      <c r="H90" s="10"/>
      <c r="I90" s="10"/>
      <c r="J90" s="10"/>
      <c r="K90" s="289"/>
      <c r="M90" s="27"/>
      <c r="N90" s="10"/>
      <c r="O90" s="10"/>
      <c r="P90" s="10"/>
      <c r="Q90" s="3"/>
      <c r="R90" s="10"/>
      <c r="S90" s="10"/>
      <c r="T90" s="10"/>
      <c r="U90" s="10"/>
      <c r="V90" s="10"/>
      <c r="W90" s="289"/>
      <c r="X90" s="10"/>
      <c r="Y90" s="10"/>
    </row>
    <row r="91" spans="1:25" x14ac:dyDescent="0.25">
      <c r="A91" s="27" t="s">
        <v>118</v>
      </c>
      <c r="B91" s="10"/>
      <c r="C91" s="10"/>
      <c r="D91" s="10"/>
      <c r="E91" s="3"/>
      <c r="F91" s="10"/>
      <c r="G91" s="10"/>
      <c r="H91" s="10"/>
      <c r="I91" s="10"/>
      <c r="J91" s="10"/>
      <c r="K91" s="289"/>
      <c r="M91" s="27"/>
      <c r="N91" s="10"/>
      <c r="O91" s="10"/>
      <c r="P91" s="10"/>
      <c r="Q91" s="3"/>
      <c r="R91" s="10"/>
      <c r="S91" s="10"/>
      <c r="T91" s="10"/>
      <c r="U91" s="10"/>
      <c r="V91" s="10"/>
      <c r="W91" s="289"/>
    </row>
    <row r="92" spans="1:25" x14ac:dyDescent="0.25">
      <c r="A92" s="27" t="s">
        <v>119</v>
      </c>
      <c r="B92" s="10"/>
      <c r="C92" s="10"/>
      <c r="D92" s="10"/>
      <c r="E92" s="3"/>
      <c r="F92" s="10"/>
      <c r="G92" s="10"/>
      <c r="H92" s="10"/>
      <c r="I92" s="10"/>
      <c r="J92" s="10"/>
      <c r="K92" s="289"/>
      <c r="M92" s="27"/>
      <c r="N92" s="10"/>
      <c r="O92" s="10"/>
      <c r="P92" s="10"/>
      <c r="Q92" s="3"/>
      <c r="R92" s="10"/>
      <c r="S92" s="10"/>
      <c r="T92" s="10"/>
      <c r="U92" s="10"/>
      <c r="V92" s="10"/>
      <c r="W92" s="289"/>
    </row>
    <row r="93" spans="1:25" x14ac:dyDescent="0.25">
      <c r="A93" s="27" t="s">
        <v>120</v>
      </c>
      <c r="B93" s="10"/>
      <c r="C93" s="10"/>
      <c r="D93" s="10"/>
      <c r="E93" s="3"/>
      <c r="F93" s="10"/>
      <c r="G93" s="10"/>
      <c r="H93" s="10"/>
      <c r="I93" s="10"/>
      <c r="J93" s="10"/>
      <c r="K93" s="289"/>
      <c r="M93" s="27"/>
      <c r="N93" s="10"/>
      <c r="O93" s="10"/>
      <c r="P93" s="10"/>
      <c r="Q93" s="3"/>
      <c r="R93" s="10"/>
      <c r="S93" s="10"/>
      <c r="T93" s="10"/>
      <c r="U93" s="10"/>
      <c r="V93" s="10"/>
      <c r="W93" s="289"/>
    </row>
    <row r="94" spans="1:25" x14ac:dyDescent="0.25">
      <c r="A94" s="27" t="s">
        <v>121</v>
      </c>
      <c r="B94" s="10"/>
      <c r="C94" s="10"/>
      <c r="D94" s="10"/>
      <c r="E94" s="3"/>
      <c r="F94" s="10"/>
      <c r="G94" s="10"/>
      <c r="H94" s="10"/>
      <c r="I94" s="10"/>
      <c r="J94" s="10"/>
      <c r="K94" s="289"/>
      <c r="M94" s="27" t="s">
        <v>121</v>
      </c>
      <c r="N94" s="10"/>
      <c r="O94" s="10"/>
      <c r="P94" s="10"/>
      <c r="Q94" s="3"/>
      <c r="R94" s="10"/>
      <c r="S94" s="10"/>
      <c r="T94" s="10"/>
      <c r="U94" s="10"/>
      <c r="V94" s="10"/>
      <c r="W94" s="289"/>
      <c r="X94" s="10"/>
      <c r="Y94" s="10"/>
    </row>
    <row r="95" spans="1:25" x14ac:dyDescent="0.25">
      <c r="A95" s="27" t="s">
        <v>122</v>
      </c>
      <c r="B95" s="10"/>
      <c r="C95" s="10"/>
      <c r="D95" s="10"/>
      <c r="E95" s="3">
        <v>4</v>
      </c>
      <c r="F95" s="10"/>
      <c r="G95" s="10"/>
      <c r="H95" s="36" t="s">
        <v>41</v>
      </c>
      <c r="I95" s="3">
        <f>SUM(E70:E95)</f>
        <v>17</v>
      </c>
      <c r="J95" s="10"/>
      <c r="K95" s="289"/>
      <c r="M95" s="27" t="s">
        <v>123</v>
      </c>
      <c r="N95" s="10"/>
      <c r="O95" s="10"/>
      <c r="P95" s="10"/>
      <c r="Q95" s="3">
        <v>3</v>
      </c>
      <c r="R95" s="10"/>
      <c r="S95" s="10"/>
      <c r="T95" s="36" t="s">
        <v>38</v>
      </c>
      <c r="U95" s="3">
        <f>SUM(Q70:Q95)</f>
        <v>11</v>
      </c>
      <c r="V95" s="10"/>
      <c r="W95" s="289"/>
      <c r="X95" s="10"/>
      <c r="Y95" s="10"/>
    </row>
    <row r="96" spans="1:25" x14ac:dyDescent="0.25">
      <c r="A96" s="23"/>
      <c r="B96" s="10"/>
      <c r="C96" s="10"/>
      <c r="D96" s="10"/>
      <c r="E96" s="10"/>
      <c r="F96" s="10"/>
      <c r="G96" s="10"/>
      <c r="H96" s="10"/>
      <c r="I96" s="10"/>
      <c r="J96" s="10"/>
      <c r="K96" s="289"/>
      <c r="M96" s="23"/>
      <c r="N96" s="10"/>
      <c r="O96" s="10"/>
      <c r="P96" s="10"/>
      <c r="Q96" s="10"/>
      <c r="R96" s="10"/>
      <c r="S96" s="10"/>
      <c r="T96" s="10"/>
      <c r="U96" s="10"/>
      <c r="V96" s="10"/>
      <c r="W96" s="289"/>
      <c r="X96" s="10"/>
      <c r="Y96" s="10"/>
    </row>
    <row r="97" spans="1:25" x14ac:dyDescent="0.25">
      <c r="A97" s="37"/>
      <c r="B97" s="38"/>
      <c r="C97" s="38"/>
      <c r="D97" s="38"/>
      <c r="E97" s="38"/>
      <c r="F97" s="38"/>
      <c r="G97" s="38"/>
      <c r="H97" s="38"/>
      <c r="I97" s="38"/>
      <c r="J97" s="38"/>
      <c r="K97" s="290"/>
      <c r="M97" s="37"/>
      <c r="N97" s="38"/>
      <c r="O97" s="38"/>
      <c r="P97" s="38"/>
      <c r="Q97" s="38"/>
      <c r="R97" s="38"/>
      <c r="S97" s="38"/>
      <c r="T97" s="38"/>
      <c r="U97" s="38"/>
      <c r="V97" s="38"/>
      <c r="W97" s="290"/>
      <c r="X97" s="10"/>
      <c r="Y97" s="10"/>
    </row>
    <row r="98" spans="1:25" x14ac:dyDescent="0.25">
      <c r="X98" s="10"/>
      <c r="Y98" s="10"/>
    </row>
    <row r="99" spans="1:25" x14ac:dyDescent="0.25">
      <c r="A99" s="39"/>
      <c r="B99" s="22"/>
      <c r="C99" s="22"/>
      <c r="D99" s="22"/>
      <c r="E99" s="22"/>
      <c r="F99" s="22"/>
      <c r="G99" s="22"/>
      <c r="H99" s="22"/>
      <c r="I99" s="22"/>
      <c r="J99" s="22"/>
      <c r="K99" s="288" t="s">
        <v>124</v>
      </c>
      <c r="M99" s="39"/>
      <c r="N99" s="22"/>
      <c r="O99" s="22"/>
      <c r="P99" s="22"/>
      <c r="Q99" s="22"/>
      <c r="R99" s="22"/>
      <c r="S99" s="22"/>
      <c r="T99" s="22"/>
      <c r="U99" s="22"/>
      <c r="V99" s="22"/>
      <c r="W99" s="288" t="s">
        <v>125</v>
      </c>
      <c r="X99" s="10"/>
      <c r="Y99" s="10"/>
    </row>
    <row r="100" spans="1:25" x14ac:dyDescent="0.25">
      <c r="A100" s="23"/>
      <c r="B100" s="10"/>
      <c r="C100" s="10"/>
      <c r="D100" s="10"/>
      <c r="E100" s="88" t="s">
        <v>18</v>
      </c>
      <c r="F100" s="10"/>
      <c r="G100" s="10"/>
      <c r="H100" s="10"/>
      <c r="I100" s="10"/>
      <c r="J100" s="10"/>
      <c r="K100" s="289"/>
      <c r="M100" s="23"/>
      <c r="N100" s="10"/>
      <c r="O100" s="10"/>
      <c r="P100" s="10"/>
      <c r="Q100" s="88" t="s">
        <v>18</v>
      </c>
      <c r="R100" s="10"/>
      <c r="S100" s="10"/>
      <c r="T100" s="10"/>
      <c r="U100" s="10"/>
      <c r="V100" s="10"/>
      <c r="W100" s="289"/>
      <c r="X100" s="10"/>
      <c r="Y100" s="10"/>
    </row>
    <row r="101" spans="1:25" x14ac:dyDescent="0.25">
      <c r="A101" s="27" t="s">
        <v>126</v>
      </c>
      <c r="B101" s="10"/>
      <c r="C101" s="10"/>
      <c r="D101" s="10"/>
      <c r="E101" s="3"/>
      <c r="F101" s="10"/>
      <c r="G101" s="10"/>
      <c r="H101" s="10"/>
      <c r="I101" s="10"/>
      <c r="J101" s="10"/>
      <c r="K101" s="289"/>
      <c r="M101" s="27" t="s">
        <v>126</v>
      </c>
      <c r="N101" s="10"/>
      <c r="O101" s="10"/>
      <c r="P101" s="10"/>
      <c r="Q101" s="3"/>
      <c r="R101" s="10"/>
      <c r="S101" s="10"/>
      <c r="T101" s="10"/>
      <c r="U101" s="10"/>
      <c r="V101" s="10"/>
      <c r="W101" s="289"/>
      <c r="X101" s="10"/>
      <c r="Y101" s="10"/>
    </row>
    <row r="102" spans="1:25" x14ac:dyDescent="0.25">
      <c r="A102" s="27" t="s">
        <v>127</v>
      </c>
      <c r="B102" s="10"/>
      <c r="C102" s="10"/>
      <c r="D102" s="10"/>
      <c r="E102" s="3"/>
      <c r="F102" s="10"/>
      <c r="G102" s="10"/>
      <c r="H102" s="10"/>
      <c r="I102" s="10"/>
      <c r="J102" s="10"/>
      <c r="K102" s="289"/>
      <c r="M102" s="27" t="s">
        <v>127</v>
      </c>
      <c r="N102" s="10"/>
      <c r="O102" s="10"/>
      <c r="P102" s="10"/>
      <c r="Q102" s="3"/>
      <c r="R102" s="10"/>
      <c r="S102" s="10"/>
      <c r="T102" s="10"/>
      <c r="U102" s="10"/>
      <c r="V102" s="10"/>
      <c r="W102" s="289"/>
      <c r="X102" s="10"/>
      <c r="Y102" s="10"/>
    </row>
    <row r="103" spans="1:25" x14ac:dyDescent="0.25">
      <c r="A103" s="27" t="s">
        <v>128</v>
      </c>
      <c r="B103" s="10"/>
      <c r="C103" s="10"/>
      <c r="D103" s="10"/>
      <c r="E103" s="3"/>
      <c r="F103" s="10"/>
      <c r="G103" s="10"/>
      <c r="H103" s="10"/>
      <c r="I103" s="10"/>
      <c r="J103" s="10"/>
      <c r="K103" s="289"/>
      <c r="M103" s="27" t="s">
        <v>128</v>
      </c>
      <c r="N103" s="10"/>
      <c r="O103" s="10"/>
      <c r="P103" s="10"/>
      <c r="Q103" s="3"/>
      <c r="R103" s="10"/>
      <c r="S103" s="10"/>
      <c r="T103" s="10"/>
      <c r="U103" s="10"/>
      <c r="V103" s="10"/>
      <c r="W103" s="289"/>
      <c r="X103" s="10"/>
      <c r="Y103" s="10"/>
    </row>
    <row r="104" spans="1:25" x14ac:dyDescent="0.25">
      <c r="A104" s="27" t="s">
        <v>129</v>
      </c>
      <c r="B104" s="10"/>
      <c r="C104" s="10"/>
      <c r="D104" s="10"/>
      <c r="E104" s="3"/>
      <c r="F104" s="10"/>
      <c r="G104" s="10"/>
      <c r="H104" s="10"/>
      <c r="I104" s="10"/>
      <c r="J104" s="10"/>
      <c r="K104" s="289"/>
      <c r="M104" s="27" t="s">
        <v>129</v>
      </c>
      <c r="N104" s="10"/>
      <c r="O104" s="10"/>
      <c r="P104" s="10"/>
      <c r="Q104" s="3">
        <v>1</v>
      </c>
      <c r="R104" s="10"/>
      <c r="S104" s="10"/>
      <c r="T104" s="10"/>
      <c r="U104" s="10"/>
      <c r="V104" s="10"/>
      <c r="W104" s="289"/>
      <c r="X104" s="10"/>
      <c r="Y104" s="10"/>
    </row>
    <row r="105" spans="1:25" x14ac:dyDescent="0.25">
      <c r="A105" s="27" t="s">
        <v>130</v>
      </c>
      <c r="B105" s="10"/>
      <c r="C105" s="10"/>
      <c r="D105" s="10"/>
      <c r="E105" s="3"/>
      <c r="F105" s="10"/>
      <c r="G105" s="10"/>
      <c r="H105" s="10"/>
      <c r="I105" s="10"/>
      <c r="J105" s="10"/>
      <c r="K105" s="289"/>
      <c r="M105" s="27" t="s">
        <v>130</v>
      </c>
      <c r="N105" s="10"/>
      <c r="O105" s="10"/>
      <c r="P105" s="10"/>
      <c r="Q105" s="3"/>
      <c r="R105" s="10"/>
      <c r="S105" s="10"/>
      <c r="T105" s="10"/>
      <c r="U105" s="10"/>
      <c r="V105" s="10"/>
      <c r="W105" s="289"/>
      <c r="X105" s="10"/>
      <c r="Y105" s="10"/>
    </row>
    <row r="106" spans="1:25" x14ac:dyDescent="0.25">
      <c r="A106" s="27" t="s">
        <v>131</v>
      </c>
      <c r="B106" s="10"/>
      <c r="C106" s="10"/>
      <c r="D106" s="10"/>
      <c r="E106" s="3"/>
      <c r="F106" s="10"/>
      <c r="G106" s="10"/>
      <c r="H106" s="10"/>
      <c r="I106" s="10"/>
      <c r="J106" s="10"/>
      <c r="K106" s="289"/>
      <c r="M106" s="27" t="s">
        <v>131</v>
      </c>
      <c r="N106" s="10"/>
      <c r="O106" s="10"/>
      <c r="P106" s="10"/>
      <c r="Q106" s="3"/>
      <c r="R106" s="10"/>
      <c r="S106" s="10"/>
      <c r="T106" s="10"/>
      <c r="U106" s="10"/>
      <c r="V106" s="10"/>
      <c r="W106" s="289"/>
      <c r="X106" s="10"/>
      <c r="Y106" s="10"/>
    </row>
    <row r="107" spans="1:25" x14ac:dyDescent="0.25">
      <c r="A107" s="27" t="s">
        <v>132</v>
      </c>
      <c r="B107" s="10"/>
      <c r="C107" s="10"/>
      <c r="D107" s="10"/>
      <c r="E107" s="3"/>
      <c r="F107" s="10"/>
      <c r="G107" s="10"/>
      <c r="H107" s="10"/>
      <c r="I107" s="10"/>
      <c r="J107" s="10"/>
      <c r="K107" s="289"/>
      <c r="M107" s="27" t="s">
        <v>132</v>
      </c>
      <c r="N107" s="10"/>
      <c r="O107" s="10"/>
      <c r="P107" s="10"/>
      <c r="Q107" s="3"/>
      <c r="R107" s="10"/>
      <c r="S107" s="10"/>
      <c r="T107" s="10"/>
      <c r="U107" s="10"/>
      <c r="V107" s="10"/>
      <c r="W107" s="289"/>
      <c r="X107" s="10"/>
      <c r="Y107" s="10"/>
    </row>
    <row r="108" spans="1:25" x14ac:dyDescent="0.25">
      <c r="A108" s="27" t="s">
        <v>133</v>
      </c>
      <c r="B108" s="10"/>
      <c r="C108" s="10"/>
      <c r="D108" s="10"/>
      <c r="E108" s="3"/>
      <c r="F108" s="10"/>
      <c r="G108" s="10"/>
      <c r="H108" s="10"/>
      <c r="I108" s="10"/>
      <c r="J108" s="10"/>
      <c r="K108" s="289"/>
      <c r="M108" s="27" t="s">
        <v>133</v>
      </c>
      <c r="N108" s="10"/>
      <c r="O108" s="10"/>
      <c r="P108" s="10"/>
      <c r="Q108" s="3"/>
      <c r="R108" s="10"/>
      <c r="S108" s="10"/>
      <c r="T108" s="10"/>
      <c r="U108" s="10"/>
      <c r="V108" s="10"/>
      <c r="W108" s="289"/>
      <c r="X108" s="10"/>
      <c r="Y108" s="10"/>
    </row>
    <row r="109" spans="1:25" x14ac:dyDescent="0.25">
      <c r="A109" s="27" t="s">
        <v>134</v>
      </c>
      <c r="B109" s="10"/>
      <c r="C109" s="10"/>
      <c r="D109" s="10"/>
      <c r="E109" s="3"/>
      <c r="F109" s="10"/>
      <c r="G109" s="10"/>
      <c r="H109" s="10"/>
      <c r="I109" s="10"/>
      <c r="J109" s="10"/>
      <c r="K109" s="289"/>
      <c r="M109" s="27" t="s">
        <v>134</v>
      </c>
      <c r="N109" s="10"/>
      <c r="O109" s="10"/>
      <c r="P109" s="10"/>
      <c r="Q109" s="3"/>
      <c r="R109" s="10"/>
      <c r="S109" s="10"/>
      <c r="T109" s="10"/>
      <c r="U109" s="10"/>
      <c r="V109" s="10"/>
      <c r="W109" s="289"/>
      <c r="X109" s="10"/>
      <c r="Y109" s="10"/>
    </row>
    <row r="110" spans="1:25" x14ac:dyDescent="0.25">
      <c r="A110" s="27" t="s">
        <v>135</v>
      </c>
      <c r="B110" s="10"/>
      <c r="C110" s="10"/>
      <c r="D110" s="10"/>
      <c r="E110" s="3"/>
      <c r="F110" s="10"/>
      <c r="G110" s="10"/>
      <c r="H110" s="10"/>
      <c r="I110" s="10"/>
      <c r="J110" s="10"/>
      <c r="K110" s="289"/>
      <c r="M110" s="27" t="s">
        <v>135</v>
      </c>
      <c r="N110" s="10"/>
      <c r="O110" s="10"/>
      <c r="P110" s="10"/>
      <c r="Q110" s="3"/>
      <c r="R110" s="10"/>
      <c r="S110" s="10"/>
      <c r="T110" s="10"/>
      <c r="U110" s="10"/>
      <c r="V110" s="10"/>
      <c r="W110" s="289"/>
      <c r="X110" s="10"/>
      <c r="Y110" s="10"/>
    </row>
    <row r="111" spans="1:25" x14ac:dyDescent="0.25">
      <c r="A111" s="27" t="s">
        <v>136</v>
      </c>
      <c r="B111" s="10"/>
      <c r="C111" s="10"/>
      <c r="D111" s="10"/>
      <c r="E111" s="3"/>
      <c r="F111" s="10"/>
      <c r="G111" s="10"/>
      <c r="H111" s="36" t="s">
        <v>41</v>
      </c>
      <c r="I111" s="3">
        <f>SUM(E101:E111)</f>
        <v>0</v>
      </c>
      <c r="J111" s="10"/>
      <c r="K111" s="289"/>
      <c r="M111" s="27" t="s">
        <v>136</v>
      </c>
      <c r="N111" s="10"/>
      <c r="O111" s="10"/>
      <c r="P111" s="10"/>
      <c r="Q111" s="3"/>
      <c r="R111" s="10"/>
      <c r="S111" s="10"/>
      <c r="T111" s="36" t="s">
        <v>38</v>
      </c>
      <c r="U111" s="3">
        <f>SUM(Q101:Q111)</f>
        <v>1</v>
      </c>
      <c r="V111" s="10"/>
      <c r="W111" s="289"/>
      <c r="X111" s="10"/>
      <c r="Y111" s="10"/>
    </row>
    <row r="112" spans="1:25" x14ac:dyDescent="0.25">
      <c r="A112" s="37"/>
      <c r="B112" s="38"/>
      <c r="C112" s="38"/>
      <c r="D112" s="38"/>
      <c r="E112" s="38"/>
      <c r="F112" s="38"/>
      <c r="G112" s="38"/>
      <c r="H112" s="38"/>
      <c r="I112" s="38"/>
      <c r="J112" s="38"/>
      <c r="K112" s="290"/>
      <c r="M112" s="37"/>
      <c r="N112" s="38"/>
      <c r="O112" s="38"/>
      <c r="P112" s="38"/>
      <c r="Q112" s="38"/>
      <c r="R112" s="38"/>
      <c r="S112" s="38"/>
      <c r="T112" s="38"/>
      <c r="U112" s="38"/>
      <c r="V112" s="38"/>
      <c r="W112" s="290"/>
      <c r="X112" s="10"/>
      <c r="Y112" s="10"/>
    </row>
    <row r="113" spans="24:25" x14ac:dyDescent="0.25">
      <c r="X113" s="10"/>
      <c r="Y113" s="10"/>
    </row>
    <row r="114" spans="24:25" x14ac:dyDescent="0.25">
      <c r="X114" s="10"/>
      <c r="Y114" s="10"/>
    </row>
  </sheetData>
  <mergeCells count="25">
    <mergeCell ref="M5:P5"/>
    <mergeCell ref="M6:N6"/>
    <mergeCell ref="O6:P6"/>
    <mergeCell ref="M7:N7"/>
    <mergeCell ref="O7:P7"/>
    <mergeCell ref="K99:K112"/>
    <mergeCell ref="W99:W112"/>
    <mergeCell ref="W19:W33"/>
    <mergeCell ref="K35:K45"/>
    <mergeCell ref="W35:W45"/>
    <mergeCell ref="K47:K67"/>
    <mergeCell ref="W47:W67"/>
    <mergeCell ref="K69:K97"/>
    <mergeCell ref="W69:W97"/>
    <mergeCell ref="K19:K33"/>
    <mergeCell ref="A15:B17"/>
    <mergeCell ref="D15:E17"/>
    <mergeCell ref="G15:H17"/>
    <mergeCell ref="J15:K17"/>
    <mergeCell ref="M15:N17"/>
    <mergeCell ref="D7:K7"/>
    <mergeCell ref="M10:O12"/>
    <mergeCell ref="R9:W9"/>
    <mergeCell ref="R10:U10"/>
    <mergeCell ref="T14:V14"/>
  </mergeCells>
  <pageMargins left="0.51181102362204722" right="0.51181102362204722" top="0.78740157480314965" bottom="0.78740157480314965" header="0.31496062992125984" footer="0.31496062992125984"/>
  <pageSetup paperSize="9" scale="41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4"/>
  <sheetViews>
    <sheetView workbookViewId="0">
      <selection activeCell="C9" sqref="C9"/>
    </sheetView>
  </sheetViews>
  <sheetFormatPr defaultRowHeight="15" x14ac:dyDescent="0.25"/>
  <cols>
    <col min="1" max="3" width="9.140625" style="2"/>
    <col min="4" max="4" width="16.7109375" style="2" customWidth="1"/>
    <col min="5" max="11" width="9.140625" style="2"/>
    <col min="12" max="12" width="9.42578125" style="2" customWidth="1"/>
    <col min="13" max="13" width="10" style="2" customWidth="1"/>
    <col min="14" max="15" width="9.140625" style="2"/>
    <col min="16" max="16" width="10.7109375" style="2" customWidth="1"/>
    <col min="17" max="19" width="9.140625" style="2"/>
    <col min="20" max="20" width="10" style="2" customWidth="1"/>
    <col min="21" max="21" width="9.140625" style="2"/>
    <col min="22" max="22" width="9.42578125" style="2" customWidth="1"/>
    <col min="23" max="259" width="9.140625" style="2"/>
    <col min="260" max="260" width="16.7109375" style="2" customWidth="1"/>
    <col min="261" max="267" width="9.140625" style="2"/>
    <col min="268" max="268" width="9.42578125" style="2" customWidth="1"/>
    <col min="269" max="269" width="10" style="2" customWidth="1"/>
    <col min="270" max="271" width="9.140625" style="2"/>
    <col min="272" max="272" width="10.7109375" style="2" customWidth="1"/>
    <col min="273" max="277" width="9.140625" style="2"/>
    <col min="278" max="278" width="9.42578125" style="2" customWidth="1"/>
    <col min="279" max="515" width="9.140625" style="2"/>
    <col min="516" max="516" width="16.7109375" style="2" customWidth="1"/>
    <col min="517" max="523" width="9.140625" style="2"/>
    <col min="524" max="524" width="9.42578125" style="2" customWidth="1"/>
    <col min="525" max="525" width="10" style="2" customWidth="1"/>
    <col min="526" max="527" width="9.140625" style="2"/>
    <col min="528" max="528" width="10.7109375" style="2" customWidth="1"/>
    <col min="529" max="533" width="9.140625" style="2"/>
    <col min="534" max="534" width="9.42578125" style="2" customWidth="1"/>
    <col min="535" max="771" width="9.140625" style="2"/>
    <col min="772" max="772" width="16.7109375" style="2" customWidth="1"/>
    <col min="773" max="779" width="9.140625" style="2"/>
    <col min="780" max="780" width="9.42578125" style="2" customWidth="1"/>
    <col min="781" max="781" width="10" style="2" customWidth="1"/>
    <col min="782" max="783" width="9.140625" style="2"/>
    <col min="784" max="784" width="10.7109375" style="2" customWidth="1"/>
    <col min="785" max="789" width="9.140625" style="2"/>
    <col min="790" max="790" width="9.42578125" style="2" customWidth="1"/>
    <col min="791" max="1027" width="9.140625" style="2"/>
    <col min="1028" max="1028" width="16.7109375" style="2" customWidth="1"/>
    <col min="1029" max="1035" width="9.140625" style="2"/>
    <col min="1036" max="1036" width="9.42578125" style="2" customWidth="1"/>
    <col min="1037" max="1037" width="10" style="2" customWidth="1"/>
    <col min="1038" max="1039" width="9.140625" style="2"/>
    <col min="1040" max="1040" width="10.7109375" style="2" customWidth="1"/>
    <col min="1041" max="1045" width="9.140625" style="2"/>
    <col min="1046" max="1046" width="9.42578125" style="2" customWidth="1"/>
    <col min="1047" max="1283" width="9.140625" style="2"/>
    <col min="1284" max="1284" width="16.7109375" style="2" customWidth="1"/>
    <col min="1285" max="1291" width="9.140625" style="2"/>
    <col min="1292" max="1292" width="9.42578125" style="2" customWidth="1"/>
    <col min="1293" max="1293" width="10" style="2" customWidth="1"/>
    <col min="1294" max="1295" width="9.140625" style="2"/>
    <col min="1296" max="1296" width="10.7109375" style="2" customWidth="1"/>
    <col min="1297" max="1301" width="9.140625" style="2"/>
    <col min="1302" max="1302" width="9.42578125" style="2" customWidth="1"/>
    <col min="1303" max="1539" width="9.140625" style="2"/>
    <col min="1540" max="1540" width="16.7109375" style="2" customWidth="1"/>
    <col min="1541" max="1547" width="9.140625" style="2"/>
    <col min="1548" max="1548" width="9.42578125" style="2" customWidth="1"/>
    <col min="1549" max="1549" width="10" style="2" customWidth="1"/>
    <col min="1550" max="1551" width="9.140625" style="2"/>
    <col min="1552" max="1552" width="10.7109375" style="2" customWidth="1"/>
    <col min="1553" max="1557" width="9.140625" style="2"/>
    <col min="1558" max="1558" width="9.42578125" style="2" customWidth="1"/>
    <col min="1559" max="1795" width="9.140625" style="2"/>
    <col min="1796" max="1796" width="16.7109375" style="2" customWidth="1"/>
    <col min="1797" max="1803" width="9.140625" style="2"/>
    <col min="1804" max="1804" width="9.42578125" style="2" customWidth="1"/>
    <col min="1805" max="1805" width="10" style="2" customWidth="1"/>
    <col min="1806" max="1807" width="9.140625" style="2"/>
    <col min="1808" max="1808" width="10.7109375" style="2" customWidth="1"/>
    <col min="1809" max="1813" width="9.140625" style="2"/>
    <col min="1814" max="1814" width="9.42578125" style="2" customWidth="1"/>
    <col min="1815" max="2051" width="9.140625" style="2"/>
    <col min="2052" max="2052" width="16.7109375" style="2" customWidth="1"/>
    <col min="2053" max="2059" width="9.140625" style="2"/>
    <col min="2060" max="2060" width="9.42578125" style="2" customWidth="1"/>
    <col min="2061" max="2061" width="10" style="2" customWidth="1"/>
    <col min="2062" max="2063" width="9.140625" style="2"/>
    <col min="2064" max="2064" width="10.7109375" style="2" customWidth="1"/>
    <col min="2065" max="2069" width="9.140625" style="2"/>
    <col min="2070" max="2070" width="9.42578125" style="2" customWidth="1"/>
    <col min="2071" max="2307" width="9.140625" style="2"/>
    <col min="2308" max="2308" width="16.7109375" style="2" customWidth="1"/>
    <col min="2309" max="2315" width="9.140625" style="2"/>
    <col min="2316" max="2316" width="9.42578125" style="2" customWidth="1"/>
    <col min="2317" max="2317" width="10" style="2" customWidth="1"/>
    <col min="2318" max="2319" width="9.140625" style="2"/>
    <col min="2320" max="2320" width="10.7109375" style="2" customWidth="1"/>
    <col min="2321" max="2325" width="9.140625" style="2"/>
    <col min="2326" max="2326" width="9.42578125" style="2" customWidth="1"/>
    <col min="2327" max="2563" width="9.140625" style="2"/>
    <col min="2564" max="2564" width="16.7109375" style="2" customWidth="1"/>
    <col min="2565" max="2571" width="9.140625" style="2"/>
    <col min="2572" max="2572" width="9.42578125" style="2" customWidth="1"/>
    <col min="2573" max="2573" width="10" style="2" customWidth="1"/>
    <col min="2574" max="2575" width="9.140625" style="2"/>
    <col min="2576" max="2576" width="10.7109375" style="2" customWidth="1"/>
    <col min="2577" max="2581" width="9.140625" style="2"/>
    <col min="2582" max="2582" width="9.42578125" style="2" customWidth="1"/>
    <col min="2583" max="2819" width="9.140625" style="2"/>
    <col min="2820" max="2820" width="16.7109375" style="2" customWidth="1"/>
    <col min="2821" max="2827" width="9.140625" style="2"/>
    <col min="2828" max="2828" width="9.42578125" style="2" customWidth="1"/>
    <col min="2829" max="2829" width="10" style="2" customWidth="1"/>
    <col min="2830" max="2831" width="9.140625" style="2"/>
    <col min="2832" max="2832" width="10.7109375" style="2" customWidth="1"/>
    <col min="2833" max="2837" width="9.140625" style="2"/>
    <col min="2838" max="2838" width="9.42578125" style="2" customWidth="1"/>
    <col min="2839" max="3075" width="9.140625" style="2"/>
    <col min="3076" max="3076" width="16.7109375" style="2" customWidth="1"/>
    <col min="3077" max="3083" width="9.140625" style="2"/>
    <col min="3084" max="3084" width="9.42578125" style="2" customWidth="1"/>
    <col min="3085" max="3085" width="10" style="2" customWidth="1"/>
    <col min="3086" max="3087" width="9.140625" style="2"/>
    <col min="3088" max="3088" width="10.7109375" style="2" customWidth="1"/>
    <col min="3089" max="3093" width="9.140625" style="2"/>
    <col min="3094" max="3094" width="9.42578125" style="2" customWidth="1"/>
    <col min="3095" max="3331" width="9.140625" style="2"/>
    <col min="3332" max="3332" width="16.7109375" style="2" customWidth="1"/>
    <col min="3333" max="3339" width="9.140625" style="2"/>
    <col min="3340" max="3340" width="9.42578125" style="2" customWidth="1"/>
    <col min="3341" max="3341" width="10" style="2" customWidth="1"/>
    <col min="3342" max="3343" width="9.140625" style="2"/>
    <col min="3344" max="3344" width="10.7109375" style="2" customWidth="1"/>
    <col min="3345" max="3349" width="9.140625" style="2"/>
    <col min="3350" max="3350" width="9.42578125" style="2" customWidth="1"/>
    <col min="3351" max="3587" width="9.140625" style="2"/>
    <col min="3588" max="3588" width="16.7109375" style="2" customWidth="1"/>
    <col min="3589" max="3595" width="9.140625" style="2"/>
    <col min="3596" max="3596" width="9.42578125" style="2" customWidth="1"/>
    <col min="3597" max="3597" width="10" style="2" customWidth="1"/>
    <col min="3598" max="3599" width="9.140625" style="2"/>
    <col min="3600" max="3600" width="10.7109375" style="2" customWidth="1"/>
    <col min="3601" max="3605" width="9.140625" style="2"/>
    <col min="3606" max="3606" width="9.42578125" style="2" customWidth="1"/>
    <col min="3607" max="3843" width="9.140625" style="2"/>
    <col min="3844" max="3844" width="16.7109375" style="2" customWidth="1"/>
    <col min="3845" max="3851" width="9.140625" style="2"/>
    <col min="3852" max="3852" width="9.42578125" style="2" customWidth="1"/>
    <col min="3853" max="3853" width="10" style="2" customWidth="1"/>
    <col min="3854" max="3855" width="9.140625" style="2"/>
    <col min="3856" max="3856" width="10.7109375" style="2" customWidth="1"/>
    <col min="3857" max="3861" width="9.140625" style="2"/>
    <col min="3862" max="3862" width="9.42578125" style="2" customWidth="1"/>
    <col min="3863" max="4099" width="9.140625" style="2"/>
    <col min="4100" max="4100" width="16.7109375" style="2" customWidth="1"/>
    <col min="4101" max="4107" width="9.140625" style="2"/>
    <col min="4108" max="4108" width="9.42578125" style="2" customWidth="1"/>
    <col min="4109" max="4109" width="10" style="2" customWidth="1"/>
    <col min="4110" max="4111" width="9.140625" style="2"/>
    <col min="4112" max="4112" width="10.7109375" style="2" customWidth="1"/>
    <col min="4113" max="4117" width="9.140625" style="2"/>
    <col min="4118" max="4118" width="9.42578125" style="2" customWidth="1"/>
    <col min="4119" max="4355" width="9.140625" style="2"/>
    <col min="4356" max="4356" width="16.7109375" style="2" customWidth="1"/>
    <col min="4357" max="4363" width="9.140625" style="2"/>
    <col min="4364" max="4364" width="9.42578125" style="2" customWidth="1"/>
    <col min="4365" max="4365" width="10" style="2" customWidth="1"/>
    <col min="4366" max="4367" width="9.140625" style="2"/>
    <col min="4368" max="4368" width="10.7109375" style="2" customWidth="1"/>
    <col min="4369" max="4373" width="9.140625" style="2"/>
    <col min="4374" max="4374" width="9.42578125" style="2" customWidth="1"/>
    <col min="4375" max="4611" width="9.140625" style="2"/>
    <col min="4612" max="4612" width="16.7109375" style="2" customWidth="1"/>
    <col min="4613" max="4619" width="9.140625" style="2"/>
    <col min="4620" max="4620" width="9.42578125" style="2" customWidth="1"/>
    <col min="4621" max="4621" width="10" style="2" customWidth="1"/>
    <col min="4622" max="4623" width="9.140625" style="2"/>
    <col min="4624" max="4624" width="10.7109375" style="2" customWidth="1"/>
    <col min="4625" max="4629" width="9.140625" style="2"/>
    <col min="4630" max="4630" width="9.42578125" style="2" customWidth="1"/>
    <col min="4631" max="4867" width="9.140625" style="2"/>
    <col min="4868" max="4868" width="16.7109375" style="2" customWidth="1"/>
    <col min="4869" max="4875" width="9.140625" style="2"/>
    <col min="4876" max="4876" width="9.42578125" style="2" customWidth="1"/>
    <col min="4877" max="4877" width="10" style="2" customWidth="1"/>
    <col min="4878" max="4879" width="9.140625" style="2"/>
    <col min="4880" max="4880" width="10.7109375" style="2" customWidth="1"/>
    <col min="4881" max="4885" width="9.140625" style="2"/>
    <col min="4886" max="4886" width="9.42578125" style="2" customWidth="1"/>
    <col min="4887" max="5123" width="9.140625" style="2"/>
    <col min="5124" max="5124" width="16.7109375" style="2" customWidth="1"/>
    <col min="5125" max="5131" width="9.140625" style="2"/>
    <col min="5132" max="5132" width="9.42578125" style="2" customWidth="1"/>
    <col min="5133" max="5133" width="10" style="2" customWidth="1"/>
    <col min="5134" max="5135" width="9.140625" style="2"/>
    <col min="5136" max="5136" width="10.7109375" style="2" customWidth="1"/>
    <col min="5137" max="5141" width="9.140625" style="2"/>
    <col min="5142" max="5142" width="9.42578125" style="2" customWidth="1"/>
    <col min="5143" max="5379" width="9.140625" style="2"/>
    <col min="5380" max="5380" width="16.7109375" style="2" customWidth="1"/>
    <col min="5381" max="5387" width="9.140625" style="2"/>
    <col min="5388" max="5388" width="9.42578125" style="2" customWidth="1"/>
    <col min="5389" max="5389" width="10" style="2" customWidth="1"/>
    <col min="5390" max="5391" width="9.140625" style="2"/>
    <col min="5392" max="5392" width="10.7109375" style="2" customWidth="1"/>
    <col min="5393" max="5397" width="9.140625" style="2"/>
    <col min="5398" max="5398" width="9.42578125" style="2" customWidth="1"/>
    <col min="5399" max="5635" width="9.140625" style="2"/>
    <col min="5636" max="5636" width="16.7109375" style="2" customWidth="1"/>
    <col min="5637" max="5643" width="9.140625" style="2"/>
    <col min="5644" max="5644" width="9.42578125" style="2" customWidth="1"/>
    <col min="5645" max="5645" width="10" style="2" customWidth="1"/>
    <col min="5646" max="5647" width="9.140625" style="2"/>
    <col min="5648" max="5648" width="10.7109375" style="2" customWidth="1"/>
    <col min="5649" max="5653" width="9.140625" style="2"/>
    <col min="5654" max="5654" width="9.42578125" style="2" customWidth="1"/>
    <col min="5655" max="5891" width="9.140625" style="2"/>
    <col min="5892" max="5892" width="16.7109375" style="2" customWidth="1"/>
    <col min="5893" max="5899" width="9.140625" style="2"/>
    <col min="5900" max="5900" width="9.42578125" style="2" customWidth="1"/>
    <col min="5901" max="5901" width="10" style="2" customWidth="1"/>
    <col min="5902" max="5903" width="9.140625" style="2"/>
    <col min="5904" max="5904" width="10.7109375" style="2" customWidth="1"/>
    <col min="5905" max="5909" width="9.140625" style="2"/>
    <col min="5910" max="5910" width="9.42578125" style="2" customWidth="1"/>
    <col min="5911" max="6147" width="9.140625" style="2"/>
    <col min="6148" max="6148" width="16.7109375" style="2" customWidth="1"/>
    <col min="6149" max="6155" width="9.140625" style="2"/>
    <col min="6156" max="6156" width="9.42578125" style="2" customWidth="1"/>
    <col min="6157" max="6157" width="10" style="2" customWidth="1"/>
    <col min="6158" max="6159" width="9.140625" style="2"/>
    <col min="6160" max="6160" width="10.7109375" style="2" customWidth="1"/>
    <col min="6161" max="6165" width="9.140625" style="2"/>
    <col min="6166" max="6166" width="9.42578125" style="2" customWidth="1"/>
    <col min="6167" max="6403" width="9.140625" style="2"/>
    <col min="6404" max="6404" width="16.7109375" style="2" customWidth="1"/>
    <col min="6405" max="6411" width="9.140625" style="2"/>
    <col min="6412" max="6412" width="9.42578125" style="2" customWidth="1"/>
    <col min="6413" max="6413" width="10" style="2" customWidth="1"/>
    <col min="6414" max="6415" width="9.140625" style="2"/>
    <col min="6416" max="6416" width="10.7109375" style="2" customWidth="1"/>
    <col min="6417" max="6421" width="9.140625" style="2"/>
    <col min="6422" max="6422" width="9.42578125" style="2" customWidth="1"/>
    <col min="6423" max="6659" width="9.140625" style="2"/>
    <col min="6660" max="6660" width="16.7109375" style="2" customWidth="1"/>
    <col min="6661" max="6667" width="9.140625" style="2"/>
    <col min="6668" max="6668" width="9.42578125" style="2" customWidth="1"/>
    <col min="6669" max="6669" width="10" style="2" customWidth="1"/>
    <col min="6670" max="6671" width="9.140625" style="2"/>
    <col min="6672" max="6672" width="10.7109375" style="2" customWidth="1"/>
    <col min="6673" max="6677" width="9.140625" style="2"/>
    <col min="6678" max="6678" width="9.42578125" style="2" customWidth="1"/>
    <col min="6679" max="6915" width="9.140625" style="2"/>
    <col min="6916" max="6916" width="16.7109375" style="2" customWidth="1"/>
    <col min="6917" max="6923" width="9.140625" style="2"/>
    <col min="6924" max="6924" width="9.42578125" style="2" customWidth="1"/>
    <col min="6925" max="6925" width="10" style="2" customWidth="1"/>
    <col min="6926" max="6927" width="9.140625" style="2"/>
    <col min="6928" max="6928" width="10.7109375" style="2" customWidth="1"/>
    <col min="6929" max="6933" width="9.140625" style="2"/>
    <col min="6934" max="6934" width="9.42578125" style="2" customWidth="1"/>
    <col min="6935" max="7171" width="9.140625" style="2"/>
    <col min="7172" max="7172" width="16.7109375" style="2" customWidth="1"/>
    <col min="7173" max="7179" width="9.140625" style="2"/>
    <col min="7180" max="7180" width="9.42578125" style="2" customWidth="1"/>
    <col min="7181" max="7181" width="10" style="2" customWidth="1"/>
    <col min="7182" max="7183" width="9.140625" style="2"/>
    <col min="7184" max="7184" width="10.7109375" style="2" customWidth="1"/>
    <col min="7185" max="7189" width="9.140625" style="2"/>
    <col min="7190" max="7190" width="9.42578125" style="2" customWidth="1"/>
    <col min="7191" max="7427" width="9.140625" style="2"/>
    <col min="7428" max="7428" width="16.7109375" style="2" customWidth="1"/>
    <col min="7429" max="7435" width="9.140625" style="2"/>
    <col min="7436" max="7436" width="9.42578125" style="2" customWidth="1"/>
    <col min="7437" max="7437" width="10" style="2" customWidth="1"/>
    <col min="7438" max="7439" width="9.140625" style="2"/>
    <col min="7440" max="7440" width="10.7109375" style="2" customWidth="1"/>
    <col min="7441" max="7445" width="9.140625" style="2"/>
    <col min="7446" max="7446" width="9.42578125" style="2" customWidth="1"/>
    <col min="7447" max="7683" width="9.140625" style="2"/>
    <col min="7684" max="7684" width="16.7109375" style="2" customWidth="1"/>
    <col min="7685" max="7691" width="9.140625" style="2"/>
    <col min="7692" max="7692" width="9.42578125" style="2" customWidth="1"/>
    <col min="7693" max="7693" width="10" style="2" customWidth="1"/>
    <col min="7694" max="7695" width="9.140625" style="2"/>
    <col min="7696" max="7696" width="10.7109375" style="2" customWidth="1"/>
    <col min="7697" max="7701" width="9.140625" style="2"/>
    <col min="7702" max="7702" width="9.42578125" style="2" customWidth="1"/>
    <col min="7703" max="7939" width="9.140625" style="2"/>
    <col min="7940" max="7940" width="16.7109375" style="2" customWidth="1"/>
    <col min="7941" max="7947" width="9.140625" style="2"/>
    <col min="7948" max="7948" width="9.42578125" style="2" customWidth="1"/>
    <col min="7949" max="7949" width="10" style="2" customWidth="1"/>
    <col min="7950" max="7951" width="9.140625" style="2"/>
    <col min="7952" max="7952" width="10.7109375" style="2" customWidth="1"/>
    <col min="7953" max="7957" width="9.140625" style="2"/>
    <col min="7958" max="7958" width="9.42578125" style="2" customWidth="1"/>
    <col min="7959" max="8195" width="9.140625" style="2"/>
    <col min="8196" max="8196" width="16.7109375" style="2" customWidth="1"/>
    <col min="8197" max="8203" width="9.140625" style="2"/>
    <col min="8204" max="8204" width="9.42578125" style="2" customWidth="1"/>
    <col min="8205" max="8205" width="10" style="2" customWidth="1"/>
    <col min="8206" max="8207" width="9.140625" style="2"/>
    <col min="8208" max="8208" width="10.7109375" style="2" customWidth="1"/>
    <col min="8209" max="8213" width="9.140625" style="2"/>
    <col min="8214" max="8214" width="9.42578125" style="2" customWidth="1"/>
    <col min="8215" max="8451" width="9.140625" style="2"/>
    <col min="8452" max="8452" width="16.7109375" style="2" customWidth="1"/>
    <col min="8453" max="8459" width="9.140625" style="2"/>
    <col min="8460" max="8460" width="9.42578125" style="2" customWidth="1"/>
    <col min="8461" max="8461" width="10" style="2" customWidth="1"/>
    <col min="8462" max="8463" width="9.140625" style="2"/>
    <col min="8464" max="8464" width="10.7109375" style="2" customWidth="1"/>
    <col min="8465" max="8469" width="9.140625" style="2"/>
    <col min="8470" max="8470" width="9.42578125" style="2" customWidth="1"/>
    <col min="8471" max="8707" width="9.140625" style="2"/>
    <col min="8708" max="8708" width="16.7109375" style="2" customWidth="1"/>
    <col min="8709" max="8715" width="9.140625" style="2"/>
    <col min="8716" max="8716" width="9.42578125" style="2" customWidth="1"/>
    <col min="8717" max="8717" width="10" style="2" customWidth="1"/>
    <col min="8718" max="8719" width="9.140625" style="2"/>
    <col min="8720" max="8720" width="10.7109375" style="2" customWidth="1"/>
    <col min="8721" max="8725" width="9.140625" style="2"/>
    <col min="8726" max="8726" width="9.42578125" style="2" customWidth="1"/>
    <col min="8727" max="8963" width="9.140625" style="2"/>
    <col min="8964" max="8964" width="16.7109375" style="2" customWidth="1"/>
    <col min="8965" max="8971" width="9.140625" style="2"/>
    <col min="8972" max="8972" width="9.42578125" style="2" customWidth="1"/>
    <col min="8973" max="8973" width="10" style="2" customWidth="1"/>
    <col min="8974" max="8975" width="9.140625" style="2"/>
    <col min="8976" max="8976" width="10.7109375" style="2" customWidth="1"/>
    <col min="8977" max="8981" width="9.140625" style="2"/>
    <col min="8982" max="8982" width="9.42578125" style="2" customWidth="1"/>
    <col min="8983" max="9219" width="9.140625" style="2"/>
    <col min="9220" max="9220" width="16.7109375" style="2" customWidth="1"/>
    <col min="9221" max="9227" width="9.140625" style="2"/>
    <col min="9228" max="9228" width="9.42578125" style="2" customWidth="1"/>
    <col min="9229" max="9229" width="10" style="2" customWidth="1"/>
    <col min="9230" max="9231" width="9.140625" style="2"/>
    <col min="9232" max="9232" width="10.7109375" style="2" customWidth="1"/>
    <col min="9233" max="9237" width="9.140625" style="2"/>
    <col min="9238" max="9238" width="9.42578125" style="2" customWidth="1"/>
    <col min="9239" max="9475" width="9.140625" style="2"/>
    <col min="9476" max="9476" width="16.7109375" style="2" customWidth="1"/>
    <col min="9477" max="9483" width="9.140625" style="2"/>
    <col min="9484" max="9484" width="9.42578125" style="2" customWidth="1"/>
    <col min="9485" max="9485" width="10" style="2" customWidth="1"/>
    <col min="9486" max="9487" width="9.140625" style="2"/>
    <col min="9488" max="9488" width="10.7109375" style="2" customWidth="1"/>
    <col min="9489" max="9493" width="9.140625" style="2"/>
    <col min="9494" max="9494" width="9.42578125" style="2" customWidth="1"/>
    <col min="9495" max="9731" width="9.140625" style="2"/>
    <col min="9732" max="9732" width="16.7109375" style="2" customWidth="1"/>
    <col min="9733" max="9739" width="9.140625" style="2"/>
    <col min="9740" max="9740" width="9.42578125" style="2" customWidth="1"/>
    <col min="9741" max="9741" width="10" style="2" customWidth="1"/>
    <col min="9742" max="9743" width="9.140625" style="2"/>
    <col min="9744" max="9744" width="10.7109375" style="2" customWidth="1"/>
    <col min="9745" max="9749" width="9.140625" style="2"/>
    <col min="9750" max="9750" width="9.42578125" style="2" customWidth="1"/>
    <col min="9751" max="9987" width="9.140625" style="2"/>
    <col min="9988" max="9988" width="16.7109375" style="2" customWidth="1"/>
    <col min="9989" max="9995" width="9.140625" style="2"/>
    <col min="9996" max="9996" width="9.42578125" style="2" customWidth="1"/>
    <col min="9997" max="9997" width="10" style="2" customWidth="1"/>
    <col min="9998" max="9999" width="9.140625" style="2"/>
    <col min="10000" max="10000" width="10.7109375" style="2" customWidth="1"/>
    <col min="10001" max="10005" width="9.140625" style="2"/>
    <col min="10006" max="10006" width="9.42578125" style="2" customWidth="1"/>
    <col min="10007" max="10243" width="9.140625" style="2"/>
    <col min="10244" max="10244" width="16.7109375" style="2" customWidth="1"/>
    <col min="10245" max="10251" width="9.140625" style="2"/>
    <col min="10252" max="10252" width="9.42578125" style="2" customWidth="1"/>
    <col min="10253" max="10253" width="10" style="2" customWidth="1"/>
    <col min="10254" max="10255" width="9.140625" style="2"/>
    <col min="10256" max="10256" width="10.7109375" style="2" customWidth="1"/>
    <col min="10257" max="10261" width="9.140625" style="2"/>
    <col min="10262" max="10262" width="9.42578125" style="2" customWidth="1"/>
    <col min="10263" max="10499" width="9.140625" style="2"/>
    <col min="10500" max="10500" width="16.7109375" style="2" customWidth="1"/>
    <col min="10501" max="10507" width="9.140625" style="2"/>
    <col min="10508" max="10508" width="9.42578125" style="2" customWidth="1"/>
    <col min="10509" max="10509" width="10" style="2" customWidth="1"/>
    <col min="10510" max="10511" width="9.140625" style="2"/>
    <col min="10512" max="10512" width="10.7109375" style="2" customWidth="1"/>
    <col min="10513" max="10517" width="9.140625" style="2"/>
    <col min="10518" max="10518" width="9.42578125" style="2" customWidth="1"/>
    <col min="10519" max="10755" width="9.140625" style="2"/>
    <col min="10756" max="10756" width="16.7109375" style="2" customWidth="1"/>
    <col min="10757" max="10763" width="9.140625" style="2"/>
    <col min="10764" max="10764" width="9.42578125" style="2" customWidth="1"/>
    <col min="10765" max="10765" width="10" style="2" customWidth="1"/>
    <col min="10766" max="10767" width="9.140625" style="2"/>
    <col min="10768" max="10768" width="10.7109375" style="2" customWidth="1"/>
    <col min="10769" max="10773" width="9.140625" style="2"/>
    <col min="10774" max="10774" width="9.42578125" style="2" customWidth="1"/>
    <col min="10775" max="11011" width="9.140625" style="2"/>
    <col min="11012" max="11012" width="16.7109375" style="2" customWidth="1"/>
    <col min="11013" max="11019" width="9.140625" style="2"/>
    <col min="11020" max="11020" width="9.42578125" style="2" customWidth="1"/>
    <col min="11021" max="11021" width="10" style="2" customWidth="1"/>
    <col min="11022" max="11023" width="9.140625" style="2"/>
    <col min="11024" max="11024" width="10.7109375" style="2" customWidth="1"/>
    <col min="11025" max="11029" width="9.140625" style="2"/>
    <col min="11030" max="11030" width="9.42578125" style="2" customWidth="1"/>
    <col min="11031" max="11267" width="9.140625" style="2"/>
    <col min="11268" max="11268" width="16.7109375" style="2" customWidth="1"/>
    <col min="11269" max="11275" width="9.140625" style="2"/>
    <col min="11276" max="11276" width="9.42578125" style="2" customWidth="1"/>
    <col min="11277" max="11277" width="10" style="2" customWidth="1"/>
    <col min="11278" max="11279" width="9.140625" style="2"/>
    <col min="11280" max="11280" width="10.7109375" style="2" customWidth="1"/>
    <col min="11281" max="11285" width="9.140625" style="2"/>
    <col min="11286" max="11286" width="9.42578125" style="2" customWidth="1"/>
    <col min="11287" max="11523" width="9.140625" style="2"/>
    <col min="11524" max="11524" width="16.7109375" style="2" customWidth="1"/>
    <col min="11525" max="11531" width="9.140625" style="2"/>
    <col min="11532" max="11532" width="9.42578125" style="2" customWidth="1"/>
    <col min="11533" max="11533" width="10" style="2" customWidth="1"/>
    <col min="11534" max="11535" width="9.140625" style="2"/>
    <col min="11536" max="11536" width="10.7109375" style="2" customWidth="1"/>
    <col min="11537" max="11541" width="9.140625" style="2"/>
    <col min="11542" max="11542" width="9.42578125" style="2" customWidth="1"/>
    <col min="11543" max="11779" width="9.140625" style="2"/>
    <col min="11780" max="11780" width="16.7109375" style="2" customWidth="1"/>
    <col min="11781" max="11787" width="9.140625" style="2"/>
    <col min="11788" max="11788" width="9.42578125" style="2" customWidth="1"/>
    <col min="11789" max="11789" width="10" style="2" customWidth="1"/>
    <col min="11790" max="11791" width="9.140625" style="2"/>
    <col min="11792" max="11792" width="10.7109375" style="2" customWidth="1"/>
    <col min="11793" max="11797" width="9.140625" style="2"/>
    <col min="11798" max="11798" width="9.42578125" style="2" customWidth="1"/>
    <col min="11799" max="12035" width="9.140625" style="2"/>
    <col min="12036" max="12036" width="16.7109375" style="2" customWidth="1"/>
    <col min="12037" max="12043" width="9.140625" style="2"/>
    <col min="12044" max="12044" width="9.42578125" style="2" customWidth="1"/>
    <col min="12045" max="12045" width="10" style="2" customWidth="1"/>
    <col min="12046" max="12047" width="9.140625" style="2"/>
    <col min="12048" max="12048" width="10.7109375" style="2" customWidth="1"/>
    <col min="12049" max="12053" width="9.140625" style="2"/>
    <col min="12054" max="12054" width="9.42578125" style="2" customWidth="1"/>
    <col min="12055" max="12291" width="9.140625" style="2"/>
    <col min="12292" max="12292" width="16.7109375" style="2" customWidth="1"/>
    <col min="12293" max="12299" width="9.140625" style="2"/>
    <col min="12300" max="12300" width="9.42578125" style="2" customWidth="1"/>
    <col min="12301" max="12301" width="10" style="2" customWidth="1"/>
    <col min="12302" max="12303" width="9.140625" style="2"/>
    <col min="12304" max="12304" width="10.7109375" style="2" customWidth="1"/>
    <col min="12305" max="12309" width="9.140625" style="2"/>
    <col min="12310" max="12310" width="9.42578125" style="2" customWidth="1"/>
    <col min="12311" max="12547" width="9.140625" style="2"/>
    <col min="12548" max="12548" width="16.7109375" style="2" customWidth="1"/>
    <col min="12549" max="12555" width="9.140625" style="2"/>
    <col min="12556" max="12556" width="9.42578125" style="2" customWidth="1"/>
    <col min="12557" max="12557" width="10" style="2" customWidth="1"/>
    <col min="12558" max="12559" width="9.140625" style="2"/>
    <col min="12560" max="12560" width="10.7109375" style="2" customWidth="1"/>
    <col min="12561" max="12565" width="9.140625" style="2"/>
    <col min="12566" max="12566" width="9.42578125" style="2" customWidth="1"/>
    <col min="12567" max="12803" width="9.140625" style="2"/>
    <col min="12804" max="12804" width="16.7109375" style="2" customWidth="1"/>
    <col min="12805" max="12811" width="9.140625" style="2"/>
    <col min="12812" max="12812" width="9.42578125" style="2" customWidth="1"/>
    <col min="12813" max="12813" width="10" style="2" customWidth="1"/>
    <col min="12814" max="12815" width="9.140625" style="2"/>
    <col min="12816" max="12816" width="10.7109375" style="2" customWidth="1"/>
    <col min="12817" max="12821" width="9.140625" style="2"/>
    <col min="12822" max="12822" width="9.42578125" style="2" customWidth="1"/>
    <col min="12823" max="13059" width="9.140625" style="2"/>
    <col min="13060" max="13060" width="16.7109375" style="2" customWidth="1"/>
    <col min="13061" max="13067" width="9.140625" style="2"/>
    <col min="13068" max="13068" width="9.42578125" style="2" customWidth="1"/>
    <col min="13069" max="13069" width="10" style="2" customWidth="1"/>
    <col min="13070" max="13071" width="9.140625" style="2"/>
    <col min="13072" max="13072" width="10.7109375" style="2" customWidth="1"/>
    <col min="13073" max="13077" width="9.140625" style="2"/>
    <col min="13078" max="13078" width="9.42578125" style="2" customWidth="1"/>
    <col min="13079" max="13315" width="9.140625" style="2"/>
    <col min="13316" max="13316" width="16.7109375" style="2" customWidth="1"/>
    <col min="13317" max="13323" width="9.140625" style="2"/>
    <col min="13324" max="13324" width="9.42578125" style="2" customWidth="1"/>
    <col min="13325" max="13325" width="10" style="2" customWidth="1"/>
    <col min="13326" max="13327" width="9.140625" style="2"/>
    <col min="13328" max="13328" width="10.7109375" style="2" customWidth="1"/>
    <col min="13329" max="13333" width="9.140625" style="2"/>
    <col min="13334" max="13334" width="9.42578125" style="2" customWidth="1"/>
    <col min="13335" max="13571" width="9.140625" style="2"/>
    <col min="13572" max="13572" width="16.7109375" style="2" customWidth="1"/>
    <col min="13573" max="13579" width="9.140625" style="2"/>
    <col min="13580" max="13580" width="9.42578125" style="2" customWidth="1"/>
    <col min="13581" max="13581" width="10" style="2" customWidth="1"/>
    <col min="13582" max="13583" width="9.140625" style="2"/>
    <col min="13584" max="13584" width="10.7109375" style="2" customWidth="1"/>
    <col min="13585" max="13589" width="9.140625" style="2"/>
    <col min="13590" max="13590" width="9.42578125" style="2" customWidth="1"/>
    <col min="13591" max="13827" width="9.140625" style="2"/>
    <col min="13828" max="13828" width="16.7109375" style="2" customWidth="1"/>
    <col min="13829" max="13835" width="9.140625" style="2"/>
    <col min="13836" max="13836" width="9.42578125" style="2" customWidth="1"/>
    <col min="13837" max="13837" width="10" style="2" customWidth="1"/>
    <col min="13838" max="13839" width="9.140625" style="2"/>
    <col min="13840" max="13840" width="10.7109375" style="2" customWidth="1"/>
    <col min="13841" max="13845" width="9.140625" style="2"/>
    <col min="13846" max="13846" width="9.42578125" style="2" customWidth="1"/>
    <col min="13847" max="14083" width="9.140625" style="2"/>
    <col min="14084" max="14084" width="16.7109375" style="2" customWidth="1"/>
    <col min="14085" max="14091" width="9.140625" style="2"/>
    <col min="14092" max="14092" width="9.42578125" style="2" customWidth="1"/>
    <col min="14093" max="14093" width="10" style="2" customWidth="1"/>
    <col min="14094" max="14095" width="9.140625" style="2"/>
    <col min="14096" max="14096" width="10.7109375" style="2" customWidth="1"/>
    <col min="14097" max="14101" width="9.140625" style="2"/>
    <col min="14102" max="14102" width="9.42578125" style="2" customWidth="1"/>
    <col min="14103" max="14339" width="9.140625" style="2"/>
    <col min="14340" max="14340" width="16.7109375" style="2" customWidth="1"/>
    <col min="14341" max="14347" width="9.140625" style="2"/>
    <col min="14348" max="14348" width="9.42578125" style="2" customWidth="1"/>
    <col min="14349" max="14349" width="10" style="2" customWidth="1"/>
    <col min="14350" max="14351" width="9.140625" style="2"/>
    <col min="14352" max="14352" width="10.7109375" style="2" customWidth="1"/>
    <col min="14353" max="14357" width="9.140625" style="2"/>
    <col min="14358" max="14358" width="9.42578125" style="2" customWidth="1"/>
    <col min="14359" max="14595" width="9.140625" style="2"/>
    <col min="14596" max="14596" width="16.7109375" style="2" customWidth="1"/>
    <col min="14597" max="14603" width="9.140625" style="2"/>
    <col min="14604" max="14604" width="9.42578125" style="2" customWidth="1"/>
    <col min="14605" max="14605" width="10" style="2" customWidth="1"/>
    <col min="14606" max="14607" width="9.140625" style="2"/>
    <col min="14608" max="14608" width="10.7109375" style="2" customWidth="1"/>
    <col min="14609" max="14613" width="9.140625" style="2"/>
    <col min="14614" max="14614" width="9.42578125" style="2" customWidth="1"/>
    <col min="14615" max="14851" width="9.140625" style="2"/>
    <col min="14852" max="14852" width="16.7109375" style="2" customWidth="1"/>
    <col min="14853" max="14859" width="9.140625" style="2"/>
    <col min="14860" max="14860" width="9.42578125" style="2" customWidth="1"/>
    <col min="14861" max="14861" width="10" style="2" customWidth="1"/>
    <col min="14862" max="14863" width="9.140625" style="2"/>
    <col min="14864" max="14864" width="10.7109375" style="2" customWidth="1"/>
    <col min="14865" max="14869" width="9.140625" style="2"/>
    <col min="14870" max="14870" width="9.42578125" style="2" customWidth="1"/>
    <col min="14871" max="15107" width="9.140625" style="2"/>
    <col min="15108" max="15108" width="16.7109375" style="2" customWidth="1"/>
    <col min="15109" max="15115" width="9.140625" style="2"/>
    <col min="15116" max="15116" width="9.42578125" style="2" customWidth="1"/>
    <col min="15117" max="15117" width="10" style="2" customWidth="1"/>
    <col min="15118" max="15119" width="9.140625" style="2"/>
    <col min="15120" max="15120" width="10.7109375" style="2" customWidth="1"/>
    <col min="15121" max="15125" width="9.140625" style="2"/>
    <col min="15126" max="15126" width="9.42578125" style="2" customWidth="1"/>
    <col min="15127" max="15363" width="9.140625" style="2"/>
    <col min="15364" max="15364" width="16.7109375" style="2" customWidth="1"/>
    <col min="15365" max="15371" width="9.140625" style="2"/>
    <col min="15372" max="15372" width="9.42578125" style="2" customWidth="1"/>
    <col min="15373" max="15373" width="10" style="2" customWidth="1"/>
    <col min="15374" max="15375" width="9.140625" style="2"/>
    <col min="15376" max="15376" width="10.7109375" style="2" customWidth="1"/>
    <col min="15377" max="15381" width="9.140625" style="2"/>
    <col min="15382" max="15382" width="9.42578125" style="2" customWidth="1"/>
    <col min="15383" max="15619" width="9.140625" style="2"/>
    <col min="15620" max="15620" width="16.7109375" style="2" customWidth="1"/>
    <col min="15621" max="15627" width="9.140625" style="2"/>
    <col min="15628" max="15628" width="9.42578125" style="2" customWidth="1"/>
    <col min="15629" max="15629" width="10" style="2" customWidth="1"/>
    <col min="15630" max="15631" width="9.140625" style="2"/>
    <col min="15632" max="15632" width="10.7109375" style="2" customWidth="1"/>
    <col min="15633" max="15637" width="9.140625" style="2"/>
    <col min="15638" max="15638" width="9.42578125" style="2" customWidth="1"/>
    <col min="15639" max="15875" width="9.140625" style="2"/>
    <col min="15876" max="15876" width="16.7109375" style="2" customWidth="1"/>
    <col min="15877" max="15883" width="9.140625" style="2"/>
    <col min="15884" max="15884" width="9.42578125" style="2" customWidth="1"/>
    <col min="15885" max="15885" width="10" style="2" customWidth="1"/>
    <col min="15886" max="15887" width="9.140625" style="2"/>
    <col min="15888" max="15888" width="10.7109375" style="2" customWidth="1"/>
    <col min="15889" max="15893" width="9.140625" style="2"/>
    <col min="15894" max="15894" width="9.42578125" style="2" customWidth="1"/>
    <col min="15895" max="16131" width="9.140625" style="2"/>
    <col min="16132" max="16132" width="16.7109375" style="2" customWidth="1"/>
    <col min="16133" max="16139" width="9.140625" style="2"/>
    <col min="16140" max="16140" width="9.42578125" style="2" customWidth="1"/>
    <col min="16141" max="16141" width="10" style="2" customWidth="1"/>
    <col min="16142" max="16143" width="9.140625" style="2"/>
    <col min="16144" max="16144" width="10.7109375" style="2" customWidth="1"/>
    <col min="16145" max="16149" width="9.140625" style="2"/>
    <col min="16150" max="16150" width="9.42578125" style="2" customWidth="1"/>
    <col min="16151" max="16384" width="9.140625" style="2"/>
  </cols>
  <sheetData>
    <row r="1" spans="1:24" x14ac:dyDescent="0.25">
      <c r="A1" s="1" t="s">
        <v>0</v>
      </c>
      <c r="W1" s="67"/>
      <c r="X1" s="67"/>
    </row>
    <row r="2" spans="1:24" x14ac:dyDescent="0.25">
      <c r="A2" s="1" t="s">
        <v>1</v>
      </c>
      <c r="X2" s="67"/>
    </row>
    <row r="3" spans="1:24" x14ac:dyDescent="0.25">
      <c r="A3" s="1" t="s">
        <v>2</v>
      </c>
      <c r="Q3" s="67"/>
      <c r="R3" s="67"/>
      <c r="S3" s="67"/>
      <c r="T3" s="150"/>
      <c r="U3" s="150"/>
      <c r="V3" s="150"/>
      <c r="W3" s="164"/>
      <c r="X3" s="67"/>
    </row>
    <row r="4" spans="1:24" ht="15" customHeight="1" thickBot="1" x14ac:dyDescent="0.3">
      <c r="Q4" s="67"/>
      <c r="R4" s="121"/>
      <c r="S4" s="121"/>
      <c r="T4" s="147"/>
      <c r="U4" s="121"/>
      <c r="V4" s="121"/>
      <c r="W4" s="67"/>
      <c r="X4" s="67"/>
    </row>
    <row r="5" spans="1:24" ht="15" customHeight="1" x14ac:dyDescent="0.25">
      <c r="A5" s="1" t="s">
        <v>3</v>
      </c>
      <c r="C5" s="3" t="s">
        <v>244</v>
      </c>
      <c r="D5" s="2" t="s">
        <v>4</v>
      </c>
      <c r="E5" s="1" t="s">
        <v>5</v>
      </c>
      <c r="G5" s="3" t="s">
        <v>233</v>
      </c>
      <c r="I5" s="1" t="s">
        <v>6</v>
      </c>
      <c r="K5" s="3">
        <v>12</v>
      </c>
      <c r="M5" s="241" t="s">
        <v>170</v>
      </c>
      <c r="N5" s="242"/>
      <c r="O5" s="242"/>
      <c r="P5" s="243"/>
      <c r="Q5" s="67"/>
      <c r="R5" s="151" t="s">
        <v>221</v>
      </c>
      <c r="S5" s="151"/>
      <c r="T5" s="151"/>
      <c r="U5" s="151"/>
      <c r="V5" s="151"/>
      <c r="W5" s="67"/>
      <c r="X5" s="67"/>
    </row>
    <row r="6" spans="1:24" ht="15.75" thickBot="1" x14ac:dyDescent="0.3">
      <c r="M6" s="196" t="s">
        <v>169</v>
      </c>
      <c r="N6" s="197"/>
      <c r="O6" s="197" t="s">
        <v>171</v>
      </c>
      <c r="P6" s="198"/>
      <c r="Q6" s="67"/>
      <c r="R6" s="151"/>
      <c r="S6" s="151"/>
      <c r="T6" s="151"/>
      <c r="U6" s="151"/>
      <c r="V6" s="151"/>
      <c r="W6" s="67"/>
      <c r="X6" s="67"/>
    </row>
    <row r="7" spans="1:24" ht="15" customHeight="1" thickBot="1" x14ac:dyDescent="0.3">
      <c r="A7" s="1" t="s">
        <v>7</v>
      </c>
      <c r="C7" s="3">
        <v>4</v>
      </c>
      <c r="D7" s="268" t="s">
        <v>8</v>
      </c>
      <c r="E7" s="268"/>
      <c r="F7" s="268"/>
      <c r="G7" s="268"/>
      <c r="H7" s="268"/>
      <c r="I7" s="268"/>
      <c r="J7" s="268"/>
      <c r="K7" s="268"/>
      <c r="M7" s="244" t="s">
        <v>168</v>
      </c>
      <c r="N7" s="245"/>
      <c r="O7" s="246" t="s">
        <v>162</v>
      </c>
      <c r="P7" s="247"/>
      <c r="Q7" s="67"/>
      <c r="R7" s="151"/>
      <c r="S7" s="151"/>
      <c r="T7" s="151"/>
      <c r="U7" s="151"/>
      <c r="V7" s="151"/>
      <c r="W7" s="67"/>
      <c r="X7" s="67"/>
    </row>
    <row r="8" spans="1:24" ht="15" customHeight="1" x14ac:dyDescent="0.25">
      <c r="A8" s="1"/>
      <c r="C8" s="4"/>
      <c r="D8" s="5"/>
      <c r="E8" s="5"/>
      <c r="F8" s="5"/>
      <c r="G8" s="5"/>
      <c r="H8" s="5"/>
      <c r="I8" s="5"/>
      <c r="J8" s="5"/>
      <c r="K8" s="5"/>
      <c r="Q8" s="67"/>
      <c r="R8" s="151"/>
      <c r="S8" s="151"/>
      <c r="T8" s="151"/>
      <c r="U8" s="151"/>
      <c r="V8" s="151"/>
      <c r="W8" s="67"/>
      <c r="X8" s="67"/>
    </row>
    <row r="9" spans="1:24" ht="15" customHeight="1" thickBot="1" x14ac:dyDescent="0.3">
      <c r="A9" s="1"/>
      <c r="C9" s="5"/>
      <c r="D9" s="5"/>
      <c r="E9" s="5"/>
      <c r="F9" s="5"/>
      <c r="G9" s="5"/>
      <c r="H9" s="5"/>
      <c r="I9" s="5"/>
      <c r="J9" s="5"/>
      <c r="K9" s="5"/>
      <c r="Q9" s="67"/>
      <c r="R9" s="287" t="s">
        <v>222</v>
      </c>
      <c r="S9" s="287"/>
      <c r="T9" s="287"/>
      <c r="U9" s="287"/>
      <c r="V9" s="287"/>
      <c r="W9" s="287"/>
      <c r="X9" s="67"/>
    </row>
    <row r="10" spans="1:24" ht="15" customHeight="1" x14ac:dyDescent="0.25">
      <c r="A10" s="41"/>
      <c r="B10" s="42"/>
      <c r="C10" s="43"/>
      <c r="D10" s="43"/>
      <c r="E10" s="62"/>
      <c r="F10" s="5"/>
      <c r="G10" s="49"/>
      <c r="H10" s="50"/>
      <c r="I10" s="51"/>
      <c r="J10" s="51"/>
      <c r="K10" s="59"/>
      <c r="M10" s="269" t="s">
        <v>9</v>
      </c>
      <c r="N10" s="270"/>
      <c r="O10" s="270"/>
      <c r="P10" s="56"/>
      <c r="Q10" s="153"/>
      <c r="R10" s="261" t="s">
        <v>183</v>
      </c>
      <c r="S10" s="261"/>
      <c r="T10" s="261"/>
      <c r="U10" s="261"/>
      <c r="V10" s="154" t="s">
        <v>223</v>
      </c>
      <c r="W10" s="165" t="s">
        <v>224</v>
      </c>
      <c r="X10" s="67"/>
    </row>
    <row r="11" spans="1:24" x14ac:dyDescent="0.25">
      <c r="A11" s="44" t="s">
        <v>10</v>
      </c>
      <c r="B11" s="6"/>
      <c r="C11" s="7"/>
      <c r="D11" s="7"/>
      <c r="E11" s="63">
        <f>U30+U42+U66+U95+U111</f>
        <v>51</v>
      </c>
      <c r="F11" s="5"/>
      <c r="G11" s="52" t="s">
        <v>11</v>
      </c>
      <c r="H11" s="8"/>
      <c r="I11" s="9"/>
      <c r="J11" s="9"/>
      <c r="K11" s="60">
        <f>U32+U44+I66+I95+I111</f>
        <v>95</v>
      </c>
      <c r="M11" s="271"/>
      <c r="N11" s="272"/>
      <c r="O11" s="272"/>
      <c r="P11" s="57">
        <f>E11+K11</f>
        <v>146</v>
      </c>
      <c r="Q11" s="155"/>
      <c r="R11" s="156" t="s">
        <v>225</v>
      </c>
      <c r="S11" s="101"/>
      <c r="T11" s="146"/>
      <c r="U11" s="148"/>
      <c r="V11" s="157"/>
      <c r="W11" s="10"/>
      <c r="X11" s="67"/>
    </row>
    <row r="12" spans="1:24" ht="15.75" thickBot="1" x14ac:dyDescent="0.3">
      <c r="A12" s="45"/>
      <c r="B12" s="46"/>
      <c r="C12" s="47"/>
      <c r="D12" s="47"/>
      <c r="E12" s="64"/>
      <c r="F12" s="5"/>
      <c r="G12" s="53"/>
      <c r="H12" s="54"/>
      <c r="I12" s="55"/>
      <c r="J12" s="55"/>
      <c r="K12" s="61"/>
      <c r="M12" s="273"/>
      <c r="N12" s="274"/>
      <c r="O12" s="274"/>
      <c r="P12" s="58"/>
      <c r="Q12" s="67"/>
      <c r="R12" s="158" t="s">
        <v>226</v>
      </c>
      <c r="S12" s="10"/>
      <c r="T12" s="10"/>
      <c r="U12" s="10"/>
      <c r="V12" s="101"/>
      <c r="W12" s="101"/>
      <c r="X12" s="67"/>
    </row>
    <row r="13" spans="1:24" ht="15" customHeight="1" x14ac:dyDescent="0.25">
      <c r="A13" s="1"/>
      <c r="C13" s="5"/>
      <c r="D13" s="11" t="s">
        <v>12</v>
      </c>
      <c r="E13" s="40">
        <f>E11*100/P11</f>
        <v>34.93150684931507</v>
      </c>
      <c r="F13" s="5"/>
      <c r="G13" s="5"/>
      <c r="H13" s="5"/>
      <c r="I13" s="5"/>
      <c r="J13" s="11" t="s">
        <v>12</v>
      </c>
      <c r="K13" s="48">
        <f>K11*100/P11</f>
        <v>65.06849315068493</v>
      </c>
      <c r="Q13" s="67"/>
      <c r="R13" s="159" t="s">
        <v>227</v>
      </c>
      <c r="S13" s="101"/>
      <c r="T13" s="101"/>
      <c r="U13" s="101"/>
      <c r="V13" s="160"/>
      <c r="W13" s="101"/>
      <c r="X13" s="67"/>
    </row>
    <row r="14" spans="1:24" ht="15" customHeight="1" thickBot="1" x14ac:dyDescent="0.3">
      <c r="A14" s="1"/>
      <c r="C14" s="5"/>
      <c r="D14" s="5"/>
      <c r="E14" s="12"/>
      <c r="F14" s="5"/>
      <c r="G14" s="5"/>
      <c r="H14" s="5"/>
      <c r="I14" s="5"/>
      <c r="J14" s="5"/>
      <c r="K14" s="12"/>
      <c r="R14" s="161" t="s">
        <v>221</v>
      </c>
      <c r="S14" s="162"/>
      <c r="T14" s="262" t="s">
        <v>228</v>
      </c>
      <c r="U14" s="263"/>
      <c r="V14" s="264"/>
      <c r="W14" s="67"/>
      <c r="X14" s="67"/>
    </row>
    <row r="15" spans="1:24" ht="13.5" customHeight="1" thickBot="1" x14ac:dyDescent="0.3">
      <c r="A15" s="217" t="s">
        <v>13</v>
      </c>
      <c r="B15" s="218"/>
      <c r="C15" s="13"/>
      <c r="D15" s="275" t="s">
        <v>14</v>
      </c>
      <c r="E15" s="276"/>
      <c r="F15" s="14"/>
      <c r="G15" s="217" t="s">
        <v>15</v>
      </c>
      <c r="H15" s="218"/>
      <c r="I15" s="13"/>
      <c r="J15" s="281" t="s">
        <v>155</v>
      </c>
      <c r="K15" s="282"/>
      <c r="L15" s="14"/>
      <c r="M15" s="235" t="s">
        <v>154</v>
      </c>
      <c r="N15" s="236"/>
      <c r="O15" s="13"/>
      <c r="Q15" s="163"/>
      <c r="R15" s="163"/>
      <c r="S15" s="163"/>
      <c r="T15" s="163"/>
      <c r="U15" s="163"/>
      <c r="V15" s="163"/>
      <c r="W15" s="163"/>
    </row>
    <row r="16" spans="1:24" ht="15.75" customHeight="1" x14ac:dyDescent="0.25">
      <c r="A16" s="219"/>
      <c r="B16" s="220"/>
      <c r="C16" s="15">
        <f>E44</f>
        <v>26</v>
      </c>
      <c r="D16" s="277"/>
      <c r="E16" s="278"/>
      <c r="F16" s="16">
        <f>G32</f>
        <v>56</v>
      </c>
      <c r="G16" s="219"/>
      <c r="H16" s="220"/>
      <c r="I16" s="15">
        <f>S32</f>
        <v>40</v>
      </c>
      <c r="J16" s="283"/>
      <c r="K16" s="284"/>
      <c r="L16" s="16">
        <f>U42</f>
        <v>23</v>
      </c>
      <c r="M16" s="237"/>
      <c r="N16" s="238"/>
      <c r="O16" s="17">
        <f>U44</f>
        <v>22</v>
      </c>
      <c r="R16" s="106" t="s">
        <v>194</v>
      </c>
      <c r="S16" s="107" t="s">
        <v>197</v>
      </c>
      <c r="T16" s="108" t="s">
        <v>196</v>
      </c>
    </row>
    <row r="17" spans="1:23" ht="13.5" customHeight="1" thickBot="1" x14ac:dyDescent="0.3">
      <c r="A17" s="221"/>
      <c r="B17" s="222"/>
      <c r="C17" s="18"/>
      <c r="D17" s="279"/>
      <c r="E17" s="280"/>
      <c r="F17" s="19"/>
      <c r="G17" s="221"/>
      <c r="H17" s="222"/>
      <c r="I17" s="18"/>
      <c r="J17" s="285"/>
      <c r="K17" s="286"/>
      <c r="L17" s="19"/>
      <c r="M17" s="239"/>
      <c r="N17" s="240"/>
      <c r="O17" s="20"/>
      <c r="R17" s="33" t="s">
        <v>201</v>
      </c>
      <c r="S17" s="34">
        <v>20</v>
      </c>
      <c r="T17" s="35" t="s">
        <v>199</v>
      </c>
    </row>
    <row r="18" spans="1:23" ht="15.75" thickBot="1" x14ac:dyDescent="0.3">
      <c r="A18" s="1"/>
      <c r="C18" s="5"/>
      <c r="D18" s="5"/>
      <c r="E18" s="5"/>
      <c r="F18" s="5"/>
      <c r="G18" s="5"/>
      <c r="H18" s="5"/>
      <c r="I18" s="5"/>
      <c r="J18" s="5"/>
      <c r="K18" s="5"/>
    </row>
    <row r="19" spans="1:23" ht="15.75" thickBot="1" x14ac:dyDescent="0.3">
      <c r="A19" s="21"/>
      <c r="B19" s="22"/>
      <c r="C19" s="22"/>
      <c r="D19" s="4"/>
      <c r="E19" s="24" t="s">
        <v>18</v>
      </c>
      <c r="F19" s="25" t="s">
        <v>19</v>
      </c>
      <c r="G19" s="26" t="s">
        <v>20</v>
      </c>
      <c r="H19" s="4"/>
      <c r="I19" s="4"/>
      <c r="J19" s="4"/>
      <c r="K19" s="288" t="s">
        <v>16</v>
      </c>
      <c r="M19" s="21"/>
      <c r="N19" s="22"/>
      <c r="O19" s="22"/>
      <c r="P19" s="4"/>
      <c r="Q19" s="4"/>
      <c r="R19" s="4"/>
      <c r="S19" s="4"/>
      <c r="T19" s="4"/>
      <c r="U19" s="4"/>
      <c r="V19" s="4"/>
      <c r="W19" s="288" t="s">
        <v>17</v>
      </c>
    </row>
    <row r="20" spans="1:23" ht="15.75" thickBot="1" x14ac:dyDescent="0.3">
      <c r="A20" s="66" t="s">
        <v>143</v>
      </c>
      <c r="B20" s="10"/>
      <c r="C20" s="10"/>
      <c r="D20" s="10"/>
      <c r="E20" s="28">
        <v>0</v>
      </c>
      <c r="F20" s="29">
        <v>6</v>
      </c>
      <c r="G20" s="30">
        <f>E20*F20</f>
        <v>0</v>
      </c>
      <c r="H20" s="10"/>
      <c r="I20" s="5"/>
      <c r="J20" s="5"/>
      <c r="K20" s="289"/>
      <c r="L20" s="10"/>
      <c r="M20" s="23"/>
      <c r="N20" s="10"/>
      <c r="O20" s="10"/>
      <c r="P20" s="10"/>
      <c r="Q20" s="24" t="s">
        <v>18</v>
      </c>
      <c r="R20" s="25" t="s">
        <v>19</v>
      </c>
      <c r="S20" s="26" t="s">
        <v>20</v>
      </c>
      <c r="T20" s="10"/>
      <c r="U20" s="5"/>
      <c r="V20" s="5"/>
      <c r="W20" s="289"/>
    </row>
    <row r="21" spans="1:23" x14ac:dyDescent="0.25">
      <c r="A21" s="27" t="s">
        <v>21</v>
      </c>
      <c r="B21" s="10"/>
      <c r="C21" s="10"/>
      <c r="D21" s="10"/>
      <c r="E21" s="28">
        <v>1</v>
      </c>
      <c r="F21" s="29">
        <v>5</v>
      </c>
      <c r="G21" s="30">
        <f>E21*F21</f>
        <v>5</v>
      </c>
      <c r="H21" s="10"/>
      <c r="I21" s="5"/>
      <c r="J21" s="5"/>
      <c r="K21" s="289"/>
      <c r="L21" s="10"/>
      <c r="M21" s="27" t="s">
        <v>22</v>
      </c>
      <c r="N21" s="10"/>
      <c r="O21" s="10"/>
      <c r="P21" s="10"/>
      <c r="Q21" s="28">
        <v>1</v>
      </c>
      <c r="R21" s="29">
        <v>6</v>
      </c>
      <c r="S21" s="30">
        <f>Q21*R21</f>
        <v>6</v>
      </c>
      <c r="T21" s="10"/>
      <c r="U21" s="5"/>
      <c r="V21" s="5"/>
      <c r="W21" s="289"/>
    </row>
    <row r="22" spans="1:23" x14ac:dyDescent="0.25">
      <c r="A22" s="27" t="s">
        <v>23</v>
      </c>
      <c r="B22" s="10"/>
      <c r="C22" s="10"/>
      <c r="D22" s="10"/>
      <c r="E22" s="31">
        <v>1</v>
      </c>
      <c r="F22" s="3">
        <v>4</v>
      </c>
      <c r="G22" s="32">
        <f t="shared" ref="G22:G28" si="0">E22*F22</f>
        <v>4</v>
      </c>
      <c r="H22" s="10"/>
      <c r="I22" s="5"/>
      <c r="J22" s="5"/>
      <c r="K22" s="289"/>
      <c r="L22" s="10"/>
      <c r="M22" s="27" t="s">
        <v>24</v>
      </c>
      <c r="N22" s="10"/>
      <c r="O22" s="10"/>
      <c r="P22" s="10"/>
      <c r="Q22" s="31">
        <v>0</v>
      </c>
      <c r="R22" s="3">
        <v>5</v>
      </c>
      <c r="S22" s="32">
        <f t="shared" ref="S22:S28" si="1">Q22*R22</f>
        <v>0</v>
      </c>
      <c r="T22" s="10"/>
      <c r="U22" s="5"/>
      <c r="V22" s="5"/>
      <c r="W22" s="289"/>
    </row>
    <row r="23" spans="1:23" x14ac:dyDescent="0.25">
      <c r="A23" s="27" t="s">
        <v>25</v>
      </c>
      <c r="B23" s="10"/>
      <c r="C23" s="10"/>
      <c r="D23" s="10"/>
      <c r="E23" s="31">
        <v>1</v>
      </c>
      <c r="F23" s="3">
        <v>3</v>
      </c>
      <c r="G23" s="32">
        <f t="shared" si="0"/>
        <v>3</v>
      </c>
      <c r="H23" s="10"/>
      <c r="I23" s="5"/>
      <c r="J23" s="5"/>
      <c r="K23" s="289"/>
      <c r="L23" s="10"/>
      <c r="M23" s="27" t="s">
        <v>137</v>
      </c>
      <c r="N23" s="10"/>
      <c r="O23" s="10"/>
      <c r="P23" s="10"/>
      <c r="Q23" s="31">
        <v>0</v>
      </c>
      <c r="R23" s="3">
        <v>4</v>
      </c>
      <c r="S23" s="32">
        <f t="shared" si="1"/>
        <v>0</v>
      </c>
      <c r="T23" s="10"/>
      <c r="U23" s="5"/>
      <c r="V23" s="5"/>
      <c r="W23" s="289"/>
    </row>
    <row r="24" spans="1:23" x14ac:dyDescent="0.25">
      <c r="A24" s="27" t="s">
        <v>26</v>
      </c>
      <c r="B24" s="10"/>
      <c r="C24" s="10"/>
      <c r="D24" s="10"/>
      <c r="E24" s="31">
        <v>0</v>
      </c>
      <c r="F24" s="3">
        <v>3</v>
      </c>
      <c r="G24" s="32">
        <f t="shared" si="0"/>
        <v>0</v>
      </c>
      <c r="H24" s="10"/>
      <c r="I24" s="5"/>
      <c r="J24" s="5"/>
      <c r="K24" s="289"/>
      <c r="L24" s="10"/>
      <c r="M24" s="27" t="s">
        <v>27</v>
      </c>
      <c r="N24" s="10"/>
      <c r="O24" s="10"/>
      <c r="P24" s="10"/>
      <c r="Q24" s="31">
        <v>1</v>
      </c>
      <c r="R24" s="3">
        <v>3</v>
      </c>
      <c r="S24" s="32">
        <f t="shared" si="1"/>
        <v>3</v>
      </c>
      <c r="T24" s="10"/>
      <c r="U24" s="5"/>
      <c r="V24" s="5"/>
      <c r="W24" s="289"/>
    </row>
    <row r="25" spans="1:23" x14ac:dyDescent="0.25">
      <c r="A25" s="27" t="s">
        <v>28</v>
      </c>
      <c r="B25" s="10"/>
      <c r="C25" s="10"/>
      <c r="D25" s="10"/>
      <c r="E25" s="31">
        <v>0</v>
      </c>
      <c r="F25" s="3">
        <v>2</v>
      </c>
      <c r="G25" s="32">
        <f t="shared" si="0"/>
        <v>0</v>
      </c>
      <c r="H25" s="10"/>
      <c r="I25" s="5"/>
      <c r="J25" s="5"/>
      <c r="K25" s="289"/>
      <c r="L25" s="10"/>
      <c r="M25" s="27" t="s">
        <v>29</v>
      </c>
      <c r="N25" s="10"/>
      <c r="O25" s="10"/>
      <c r="P25" s="10"/>
      <c r="Q25" s="31">
        <v>0</v>
      </c>
      <c r="R25" s="3">
        <v>2</v>
      </c>
      <c r="S25" s="32">
        <f t="shared" si="1"/>
        <v>0</v>
      </c>
      <c r="T25" s="10"/>
      <c r="U25" s="5"/>
      <c r="V25" s="5"/>
      <c r="W25" s="289"/>
    </row>
    <row r="26" spans="1:23" x14ac:dyDescent="0.25">
      <c r="A26" s="27" t="s">
        <v>30</v>
      </c>
      <c r="B26" s="10"/>
      <c r="C26" s="10"/>
      <c r="D26" s="10"/>
      <c r="E26" s="31">
        <v>1</v>
      </c>
      <c r="F26" s="3">
        <v>2</v>
      </c>
      <c r="G26" s="32">
        <f t="shared" si="0"/>
        <v>2</v>
      </c>
      <c r="H26" s="10"/>
      <c r="I26" s="5"/>
      <c r="J26" s="5"/>
      <c r="K26" s="289"/>
      <c r="L26" s="10"/>
      <c r="M26" s="27" t="s">
        <v>31</v>
      </c>
      <c r="N26" s="10"/>
      <c r="O26" s="10"/>
      <c r="P26" s="10"/>
      <c r="Q26" s="31">
        <v>1</v>
      </c>
      <c r="R26" s="3">
        <v>1</v>
      </c>
      <c r="S26" s="32">
        <f t="shared" si="1"/>
        <v>1</v>
      </c>
      <c r="T26" s="10"/>
      <c r="U26" s="5"/>
      <c r="V26" s="5"/>
      <c r="W26" s="289"/>
    </row>
    <row r="27" spans="1:23" x14ac:dyDescent="0.25">
      <c r="A27" s="27" t="s">
        <v>32</v>
      </c>
      <c r="B27" s="10"/>
      <c r="C27" s="10"/>
      <c r="D27" s="10"/>
      <c r="E27" s="31">
        <v>0</v>
      </c>
      <c r="F27" s="3">
        <v>1</v>
      </c>
      <c r="G27" s="32">
        <f t="shared" si="0"/>
        <v>0</v>
      </c>
      <c r="H27" s="10"/>
      <c r="I27" s="5"/>
      <c r="J27" s="5"/>
      <c r="K27" s="289"/>
      <c r="L27" s="10"/>
      <c r="M27" s="27" t="s">
        <v>33</v>
      </c>
      <c r="N27" s="10"/>
      <c r="O27" s="10"/>
      <c r="P27" s="10"/>
      <c r="Q27" s="31">
        <v>0</v>
      </c>
      <c r="R27" s="3">
        <v>1</v>
      </c>
      <c r="S27" s="32">
        <f t="shared" si="1"/>
        <v>0</v>
      </c>
      <c r="T27" s="10"/>
      <c r="U27" s="5"/>
      <c r="V27" s="5"/>
      <c r="W27" s="289"/>
    </row>
    <row r="28" spans="1:23" ht="15.75" thickBot="1" x14ac:dyDescent="0.3">
      <c r="A28" s="27" t="s">
        <v>34</v>
      </c>
      <c r="B28" s="10"/>
      <c r="C28" s="10"/>
      <c r="D28" s="10"/>
      <c r="E28" s="33">
        <v>0</v>
      </c>
      <c r="F28" s="34">
        <v>1</v>
      </c>
      <c r="G28" s="35">
        <f t="shared" si="0"/>
        <v>0</v>
      </c>
      <c r="H28" s="10"/>
      <c r="I28" s="5"/>
      <c r="J28" s="5"/>
      <c r="K28" s="289"/>
      <c r="L28" s="10"/>
      <c r="M28" s="27" t="s">
        <v>35</v>
      </c>
      <c r="N28" s="10"/>
      <c r="O28" s="10"/>
      <c r="P28" s="10"/>
      <c r="Q28" s="33">
        <v>0</v>
      </c>
      <c r="R28" s="34">
        <v>1</v>
      </c>
      <c r="S28" s="35">
        <f t="shared" si="1"/>
        <v>0</v>
      </c>
      <c r="T28" s="10"/>
      <c r="U28" s="5"/>
      <c r="V28" s="5"/>
      <c r="W28" s="289"/>
    </row>
    <row r="29" spans="1:23" x14ac:dyDescent="0.25">
      <c r="A29" s="27"/>
      <c r="B29" s="10"/>
      <c r="C29" s="10"/>
      <c r="D29" s="10"/>
      <c r="E29" s="10"/>
      <c r="F29" s="10"/>
      <c r="G29" s="10"/>
      <c r="H29" s="10"/>
      <c r="I29" s="10"/>
      <c r="J29" s="10"/>
      <c r="K29" s="289"/>
      <c r="L29" s="10"/>
      <c r="M29" s="27"/>
      <c r="N29" s="10"/>
      <c r="O29" s="10"/>
      <c r="P29" s="10"/>
      <c r="Q29" s="10"/>
      <c r="R29" s="10"/>
      <c r="S29" s="10"/>
      <c r="T29" s="10"/>
      <c r="U29" s="10"/>
      <c r="V29" s="10"/>
      <c r="W29" s="289"/>
    </row>
    <row r="30" spans="1:23" x14ac:dyDescent="0.25">
      <c r="A30" s="27" t="s">
        <v>36</v>
      </c>
      <c r="B30" s="10"/>
      <c r="C30" s="10"/>
      <c r="D30" s="10"/>
      <c r="E30" s="10"/>
      <c r="F30" s="10"/>
      <c r="G30" s="3">
        <f>SUM(G20:G28)</f>
        <v>14</v>
      </c>
      <c r="H30" s="10"/>
      <c r="I30" s="10"/>
      <c r="J30" s="10"/>
      <c r="K30" s="289"/>
      <c r="L30" s="10"/>
      <c r="M30" s="27" t="s">
        <v>37</v>
      </c>
      <c r="N30" s="10"/>
      <c r="O30" s="10"/>
      <c r="P30" s="10"/>
      <c r="Q30" s="10"/>
      <c r="R30" s="10"/>
      <c r="S30" s="3">
        <f>SUM(S21:S28)</f>
        <v>10</v>
      </c>
      <c r="T30" s="36" t="s">
        <v>38</v>
      </c>
      <c r="U30" s="3">
        <f>SUM(S21:S23)+(S27+S28)</f>
        <v>6</v>
      </c>
      <c r="V30" s="10"/>
      <c r="W30" s="289"/>
    </row>
    <row r="31" spans="1:23" ht="6" customHeight="1" x14ac:dyDescent="0.25">
      <c r="A31" s="27"/>
      <c r="B31" s="10"/>
      <c r="C31" s="10"/>
      <c r="D31" s="10"/>
      <c r="E31" s="10"/>
      <c r="F31" s="10"/>
      <c r="G31" s="10"/>
      <c r="H31" s="10"/>
      <c r="I31" s="10"/>
      <c r="J31" s="10"/>
      <c r="K31" s="289"/>
      <c r="M31" s="27"/>
      <c r="N31" s="10"/>
      <c r="O31" s="10"/>
      <c r="P31" s="10"/>
      <c r="Q31" s="10"/>
      <c r="R31" s="10"/>
      <c r="S31" s="10"/>
      <c r="T31" s="11"/>
      <c r="U31" s="5"/>
      <c r="V31" s="10"/>
      <c r="W31" s="289"/>
    </row>
    <row r="32" spans="1:23" x14ac:dyDescent="0.25">
      <c r="A32" s="27" t="s">
        <v>39</v>
      </c>
      <c r="B32" s="10"/>
      <c r="C32" s="10"/>
      <c r="D32" s="10"/>
      <c r="E32" s="10"/>
      <c r="F32" s="10"/>
      <c r="G32" s="3">
        <f>G30*C7</f>
        <v>56</v>
      </c>
      <c r="H32" s="10" t="s">
        <v>4</v>
      </c>
      <c r="I32" s="10"/>
      <c r="J32" s="10"/>
      <c r="K32" s="289"/>
      <c r="M32" s="27" t="s">
        <v>40</v>
      </c>
      <c r="N32" s="10"/>
      <c r="O32" s="10"/>
      <c r="P32" s="10"/>
      <c r="Q32" s="10"/>
      <c r="R32" s="10"/>
      <c r="S32" s="3">
        <f>S30*C7</f>
        <v>40</v>
      </c>
      <c r="T32" s="36" t="s">
        <v>41</v>
      </c>
      <c r="U32" s="3">
        <f>SUM(S24:S26)+SUM(S27:S28)</f>
        <v>4</v>
      </c>
      <c r="V32" s="10"/>
      <c r="W32" s="289"/>
    </row>
    <row r="33" spans="1:23" x14ac:dyDescent="0.2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290"/>
      <c r="M33" s="37"/>
      <c r="N33" s="38"/>
      <c r="O33" s="38"/>
      <c r="P33" s="38"/>
      <c r="Q33" s="38"/>
      <c r="R33" s="38"/>
      <c r="S33" s="38"/>
      <c r="T33" s="38"/>
      <c r="U33" s="38"/>
      <c r="V33" s="38"/>
      <c r="W33" s="290"/>
    </row>
    <row r="35" spans="1:23" x14ac:dyDescent="0.25">
      <c r="A35" s="39"/>
      <c r="B35" s="22"/>
      <c r="C35" s="22"/>
      <c r="D35" s="22"/>
      <c r="E35" s="22"/>
      <c r="F35" s="22"/>
      <c r="G35" s="22"/>
      <c r="H35" s="22"/>
      <c r="I35" s="22"/>
      <c r="J35" s="22"/>
      <c r="K35" s="288" t="s">
        <v>13</v>
      </c>
      <c r="M35" s="39"/>
      <c r="N35" s="22"/>
      <c r="O35" s="22"/>
      <c r="P35" s="22"/>
      <c r="Q35" s="22"/>
      <c r="R35" s="22"/>
      <c r="S35" s="22"/>
      <c r="T35" s="22"/>
      <c r="U35" s="22"/>
      <c r="V35" s="22"/>
      <c r="W35" s="288" t="s">
        <v>42</v>
      </c>
    </row>
    <row r="36" spans="1:23" x14ac:dyDescent="0.25">
      <c r="A36" s="23"/>
      <c r="B36" s="10"/>
      <c r="C36" s="10"/>
      <c r="D36" s="10"/>
      <c r="E36" s="88" t="s">
        <v>153</v>
      </c>
      <c r="F36" s="10"/>
      <c r="G36" s="10"/>
      <c r="H36" s="10"/>
      <c r="I36" s="10"/>
      <c r="J36" s="10"/>
      <c r="K36" s="289"/>
      <c r="M36" s="23"/>
      <c r="N36" s="10"/>
      <c r="O36" s="10"/>
      <c r="P36" s="10"/>
      <c r="Q36" s="88" t="s">
        <v>153</v>
      </c>
      <c r="R36" s="10"/>
      <c r="S36" s="10"/>
      <c r="T36" s="10"/>
      <c r="U36" s="10"/>
      <c r="V36" s="10"/>
      <c r="W36" s="289"/>
    </row>
    <row r="37" spans="1:23" x14ac:dyDescent="0.25">
      <c r="A37" s="27" t="s">
        <v>43</v>
      </c>
      <c r="B37" s="10"/>
      <c r="C37" s="10"/>
      <c r="D37" s="10"/>
      <c r="E37" s="3">
        <v>5</v>
      </c>
      <c r="F37" s="10"/>
      <c r="G37" s="10"/>
      <c r="H37" s="10"/>
      <c r="I37" s="10"/>
      <c r="J37" s="10"/>
      <c r="K37" s="291"/>
      <c r="M37" s="27" t="s">
        <v>44</v>
      </c>
      <c r="N37" s="10"/>
      <c r="O37" s="10"/>
      <c r="P37" s="10"/>
      <c r="Q37" s="3">
        <v>23</v>
      </c>
      <c r="R37" s="10"/>
      <c r="S37" s="10"/>
      <c r="T37" s="10"/>
      <c r="U37" s="10"/>
      <c r="V37" s="10"/>
      <c r="W37" s="291"/>
    </row>
    <row r="38" spans="1:23" x14ac:dyDescent="0.25">
      <c r="A38" s="27" t="s">
        <v>45</v>
      </c>
      <c r="B38" s="10"/>
      <c r="C38" s="10"/>
      <c r="D38" s="10"/>
      <c r="E38" s="3">
        <v>2</v>
      </c>
      <c r="F38" s="10"/>
      <c r="G38" s="10"/>
      <c r="H38" s="10"/>
      <c r="I38" s="10"/>
      <c r="J38" s="10"/>
      <c r="K38" s="291"/>
      <c r="M38" s="27" t="s">
        <v>46</v>
      </c>
      <c r="N38" s="10"/>
      <c r="O38" s="10"/>
      <c r="P38" s="10"/>
      <c r="Q38" s="3">
        <v>22</v>
      </c>
      <c r="R38" s="10"/>
      <c r="S38" s="10"/>
      <c r="T38" s="10"/>
      <c r="U38" s="10"/>
      <c r="V38" s="10"/>
      <c r="W38" s="291"/>
    </row>
    <row r="39" spans="1:23" x14ac:dyDescent="0.25">
      <c r="A39" s="27" t="s">
        <v>220</v>
      </c>
      <c r="B39" s="10"/>
      <c r="C39" s="10"/>
      <c r="D39" s="10"/>
      <c r="E39" s="3">
        <v>1</v>
      </c>
      <c r="F39" s="10"/>
      <c r="G39" s="10"/>
      <c r="H39" s="10"/>
      <c r="I39" s="10"/>
      <c r="J39" s="10"/>
      <c r="K39" s="291"/>
      <c r="M39" s="27" t="s">
        <v>47</v>
      </c>
      <c r="N39" s="10"/>
      <c r="O39" s="10"/>
      <c r="P39" s="10"/>
      <c r="Q39" s="3">
        <v>0</v>
      </c>
      <c r="R39" s="10"/>
      <c r="S39" s="10"/>
      <c r="T39" s="10"/>
      <c r="U39" s="10"/>
      <c r="V39" s="10"/>
      <c r="W39" s="291"/>
    </row>
    <row r="40" spans="1:23" x14ac:dyDescent="0.25">
      <c r="A40" s="27" t="s">
        <v>48</v>
      </c>
      <c r="B40" s="10"/>
      <c r="C40" s="10"/>
      <c r="D40" s="10"/>
      <c r="E40" s="3">
        <v>7</v>
      </c>
      <c r="F40" s="10"/>
      <c r="G40" s="10"/>
      <c r="H40" s="10"/>
      <c r="I40" s="10"/>
      <c r="J40" s="10"/>
      <c r="K40" s="291"/>
      <c r="M40" s="27" t="s">
        <v>49</v>
      </c>
      <c r="N40" s="10"/>
      <c r="O40" s="10"/>
      <c r="P40" s="10"/>
      <c r="Q40" s="3">
        <v>0</v>
      </c>
      <c r="R40" s="10"/>
      <c r="S40" s="10"/>
      <c r="T40" s="10"/>
      <c r="U40" s="10"/>
      <c r="V40" s="10"/>
      <c r="W40" s="291"/>
    </row>
    <row r="41" spans="1:23" x14ac:dyDescent="0.25">
      <c r="A41" s="27" t="s">
        <v>50</v>
      </c>
      <c r="B41" s="10"/>
      <c r="C41" s="10"/>
      <c r="D41" s="10"/>
      <c r="E41" s="3">
        <v>3</v>
      </c>
      <c r="F41" s="10"/>
      <c r="G41" s="10"/>
      <c r="H41" s="10"/>
      <c r="I41" s="10"/>
      <c r="J41" s="10"/>
      <c r="K41" s="291"/>
      <c r="M41" s="27" t="s">
        <v>51</v>
      </c>
      <c r="N41" s="10"/>
      <c r="O41" s="10"/>
      <c r="P41" s="10"/>
      <c r="Q41" s="3">
        <v>0</v>
      </c>
      <c r="R41" s="10"/>
      <c r="S41" s="10"/>
      <c r="T41" s="10"/>
      <c r="U41" s="10"/>
      <c r="V41" s="10"/>
      <c r="W41" s="291"/>
    </row>
    <row r="42" spans="1:23" x14ac:dyDescent="0.25">
      <c r="A42" s="27" t="s">
        <v>52</v>
      </c>
      <c r="B42" s="10"/>
      <c r="C42" s="10"/>
      <c r="D42" s="10"/>
      <c r="E42" s="3">
        <v>8</v>
      </c>
      <c r="F42" s="10"/>
      <c r="G42" s="10"/>
      <c r="H42" s="10"/>
      <c r="I42" s="10"/>
      <c r="J42" s="10"/>
      <c r="K42" s="291"/>
      <c r="M42" s="27" t="s">
        <v>53</v>
      </c>
      <c r="N42" s="10"/>
      <c r="O42" s="10"/>
      <c r="P42" s="10"/>
      <c r="Q42" s="3">
        <v>0</v>
      </c>
      <c r="R42" s="10"/>
      <c r="S42" s="10"/>
      <c r="T42" s="36" t="s">
        <v>38</v>
      </c>
      <c r="U42" s="3">
        <f>Q37+Q39+Q41</f>
        <v>23</v>
      </c>
      <c r="V42" s="10"/>
      <c r="W42" s="291"/>
    </row>
    <row r="43" spans="1:23" x14ac:dyDescent="0.25">
      <c r="A43" s="23"/>
      <c r="B43" s="10"/>
      <c r="C43" s="10"/>
      <c r="D43" s="10"/>
      <c r="E43" s="5"/>
      <c r="F43" s="10"/>
      <c r="G43" s="10"/>
      <c r="H43" s="10"/>
      <c r="I43" s="10"/>
      <c r="J43" s="10"/>
      <c r="K43" s="291"/>
      <c r="M43" s="23"/>
      <c r="N43" s="10"/>
      <c r="O43" s="10"/>
      <c r="P43" s="10"/>
      <c r="Q43" s="5"/>
      <c r="R43" s="10"/>
      <c r="S43" s="10"/>
      <c r="T43" s="11"/>
      <c r="U43" s="5"/>
      <c r="V43" s="10"/>
      <c r="W43" s="291"/>
    </row>
    <row r="44" spans="1:23" x14ac:dyDescent="0.25">
      <c r="A44" s="27" t="s">
        <v>54</v>
      </c>
      <c r="B44" s="10"/>
      <c r="C44" s="10"/>
      <c r="D44" s="10"/>
      <c r="E44" s="3">
        <f>SUM(E37:E42)</f>
        <v>26</v>
      </c>
      <c r="F44" s="10"/>
      <c r="G44" s="10"/>
      <c r="H44" s="10"/>
      <c r="I44" s="10"/>
      <c r="J44" s="10"/>
      <c r="K44" s="291"/>
      <c r="M44" s="27" t="s">
        <v>55</v>
      </c>
      <c r="N44" s="10"/>
      <c r="O44" s="10"/>
      <c r="P44" s="10"/>
      <c r="Q44" s="3">
        <f>SUM(Q37:Q42)</f>
        <v>45</v>
      </c>
      <c r="R44" s="10"/>
      <c r="S44" s="10"/>
      <c r="T44" s="36" t="s">
        <v>41</v>
      </c>
      <c r="U44" s="3">
        <f>Q38+Q40+Q42</f>
        <v>22</v>
      </c>
      <c r="V44" s="10"/>
      <c r="W44" s="291"/>
    </row>
    <row r="45" spans="1:23" x14ac:dyDescent="0.25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292"/>
      <c r="M45" s="37"/>
      <c r="N45" s="38"/>
      <c r="O45" s="38"/>
      <c r="P45" s="38"/>
      <c r="Q45" s="38"/>
      <c r="R45" s="38"/>
      <c r="S45" s="38"/>
      <c r="T45" s="38"/>
      <c r="U45" s="38"/>
      <c r="V45" s="38"/>
      <c r="W45" s="292"/>
    </row>
    <row r="47" spans="1:23" x14ac:dyDescent="0.25">
      <c r="A47" s="39"/>
      <c r="B47" s="22"/>
      <c r="C47" s="22"/>
      <c r="D47" s="22"/>
      <c r="E47" s="22"/>
      <c r="F47" s="22"/>
      <c r="G47" s="22"/>
      <c r="H47" s="22"/>
      <c r="I47" s="22"/>
      <c r="J47" s="22"/>
      <c r="K47" s="288" t="s">
        <v>56</v>
      </c>
      <c r="M47" s="39"/>
      <c r="N47" s="22"/>
      <c r="O47" s="22"/>
      <c r="P47" s="22"/>
      <c r="Q47" s="22"/>
      <c r="R47" s="22"/>
      <c r="S47" s="22"/>
      <c r="T47" s="22"/>
      <c r="U47" s="22"/>
      <c r="V47" s="22"/>
      <c r="W47" s="288" t="s">
        <v>57</v>
      </c>
    </row>
    <row r="48" spans="1:23" x14ac:dyDescent="0.25">
      <c r="A48" s="23"/>
      <c r="B48" s="10"/>
      <c r="C48" s="10"/>
      <c r="D48" s="10"/>
      <c r="E48" s="88" t="s">
        <v>153</v>
      </c>
      <c r="F48" s="10"/>
      <c r="G48" s="10"/>
      <c r="H48" s="10"/>
      <c r="I48" s="10"/>
      <c r="J48" s="10"/>
      <c r="K48" s="289"/>
      <c r="M48" s="23"/>
      <c r="N48" s="10"/>
      <c r="O48" s="10"/>
      <c r="P48" s="10"/>
      <c r="Q48" s="88" t="s">
        <v>153</v>
      </c>
      <c r="R48" s="10"/>
      <c r="S48" s="10"/>
      <c r="T48" s="10"/>
      <c r="U48" s="10"/>
      <c r="V48" s="10"/>
      <c r="W48" s="289"/>
    </row>
    <row r="49" spans="1:23" x14ac:dyDescent="0.25">
      <c r="A49" s="27" t="s">
        <v>58</v>
      </c>
      <c r="B49" s="10"/>
      <c r="C49" s="10"/>
      <c r="D49" s="10"/>
      <c r="E49" s="3"/>
      <c r="F49" s="10"/>
      <c r="G49" s="10"/>
      <c r="H49" s="10"/>
      <c r="I49" s="10"/>
      <c r="J49" s="10"/>
      <c r="K49" s="289"/>
      <c r="M49" s="27" t="s">
        <v>59</v>
      </c>
      <c r="N49" s="10"/>
      <c r="O49" s="10"/>
      <c r="P49" s="10"/>
      <c r="Q49" s="3"/>
      <c r="R49" s="10"/>
      <c r="S49" s="10"/>
      <c r="T49" s="10"/>
      <c r="U49" s="10"/>
      <c r="V49" s="10"/>
      <c r="W49" s="289"/>
    </row>
    <row r="50" spans="1:23" x14ac:dyDescent="0.25">
      <c r="A50" s="27" t="s">
        <v>60</v>
      </c>
      <c r="B50" s="10"/>
      <c r="C50" s="10"/>
      <c r="D50" s="10"/>
      <c r="E50" s="3">
        <v>22</v>
      </c>
      <c r="F50" s="10"/>
      <c r="G50" s="10"/>
      <c r="H50" s="10"/>
      <c r="I50" s="10"/>
      <c r="J50" s="10"/>
      <c r="K50" s="289"/>
      <c r="M50" s="27" t="s">
        <v>61</v>
      </c>
      <c r="N50" s="10"/>
      <c r="O50" s="10"/>
      <c r="P50" s="10"/>
      <c r="Q50" s="3"/>
      <c r="R50" s="10"/>
      <c r="S50" s="10"/>
      <c r="T50" s="10"/>
      <c r="U50" s="10"/>
      <c r="V50" s="10"/>
      <c r="W50" s="289"/>
    </row>
    <row r="51" spans="1:23" x14ac:dyDescent="0.25">
      <c r="A51" s="27" t="s">
        <v>62</v>
      </c>
      <c r="B51" s="10"/>
      <c r="C51" s="10"/>
      <c r="D51" s="10"/>
      <c r="E51" s="3"/>
      <c r="F51" s="10"/>
      <c r="G51" s="10"/>
      <c r="H51" s="10"/>
      <c r="I51" s="10"/>
      <c r="J51" s="10"/>
      <c r="K51" s="289"/>
      <c r="M51" s="27" t="s">
        <v>63</v>
      </c>
      <c r="N51" s="10"/>
      <c r="O51" s="10"/>
      <c r="P51" s="10"/>
      <c r="Q51" s="3"/>
      <c r="R51" s="10"/>
      <c r="S51" s="10"/>
      <c r="T51" s="10"/>
      <c r="U51" s="10"/>
      <c r="V51" s="10"/>
      <c r="W51" s="289"/>
    </row>
    <row r="52" spans="1:23" x14ac:dyDescent="0.25">
      <c r="A52" s="27" t="s">
        <v>64</v>
      </c>
      <c r="B52" s="10"/>
      <c r="C52" s="10"/>
      <c r="D52" s="10"/>
      <c r="E52" s="3"/>
      <c r="F52" s="10"/>
      <c r="G52" s="10"/>
      <c r="H52" s="10"/>
      <c r="I52" s="10"/>
      <c r="J52" s="10"/>
      <c r="K52" s="289"/>
      <c r="M52" s="27" t="s">
        <v>65</v>
      </c>
      <c r="N52" s="10"/>
      <c r="O52" s="10"/>
      <c r="P52" s="10"/>
      <c r="Q52" s="3"/>
      <c r="R52" s="10"/>
      <c r="S52" s="10"/>
      <c r="T52" s="10"/>
      <c r="U52" s="10"/>
      <c r="V52" s="10"/>
      <c r="W52" s="289"/>
    </row>
    <row r="53" spans="1:23" x14ac:dyDescent="0.25">
      <c r="A53" s="27" t="s">
        <v>66</v>
      </c>
      <c r="B53" s="10"/>
      <c r="C53" s="10"/>
      <c r="D53" s="10"/>
      <c r="E53" s="3"/>
      <c r="F53" s="10"/>
      <c r="G53" s="10"/>
      <c r="H53" s="10"/>
      <c r="I53" s="10"/>
      <c r="J53" s="10"/>
      <c r="K53" s="289"/>
      <c r="M53" s="27" t="s">
        <v>67</v>
      </c>
      <c r="N53" s="10"/>
      <c r="O53" s="10"/>
      <c r="P53" s="10"/>
      <c r="Q53" s="3"/>
      <c r="R53" s="10"/>
      <c r="S53" s="10"/>
      <c r="T53" s="10"/>
      <c r="U53" s="10"/>
      <c r="V53" s="10"/>
      <c r="W53" s="289"/>
    </row>
    <row r="54" spans="1:23" x14ac:dyDescent="0.25">
      <c r="A54" s="27" t="s">
        <v>68</v>
      </c>
      <c r="B54" s="10"/>
      <c r="C54" s="10"/>
      <c r="D54" s="10"/>
      <c r="E54" s="3"/>
      <c r="F54" s="10"/>
      <c r="G54" s="10"/>
      <c r="H54" s="10"/>
      <c r="I54" s="10"/>
      <c r="J54" s="10"/>
      <c r="K54" s="289"/>
      <c r="M54" s="27" t="s">
        <v>69</v>
      </c>
      <c r="N54" s="10"/>
      <c r="O54" s="10"/>
      <c r="P54" s="10"/>
      <c r="Q54" s="3"/>
      <c r="R54" s="10"/>
      <c r="S54" s="10"/>
      <c r="T54" s="10"/>
      <c r="U54" s="10"/>
      <c r="V54" s="10"/>
      <c r="W54" s="289"/>
    </row>
    <row r="55" spans="1:23" x14ac:dyDescent="0.25">
      <c r="A55" s="27" t="s">
        <v>70</v>
      </c>
      <c r="B55" s="10"/>
      <c r="C55" s="10"/>
      <c r="D55" s="10"/>
      <c r="E55" s="3"/>
      <c r="F55" s="10"/>
      <c r="G55" s="10"/>
      <c r="H55" s="10"/>
      <c r="I55" s="10"/>
      <c r="J55" s="10"/>
      <c r="K55" s="289"/>
      <c r="M55" s="27" t="s">
        <v>71</v>
      </c>
      <c r="N55" s="10"/>
      <c r="O55" s="10"/>
      <c r="P55" s="10"/>
      <c r="Q55" s="3"/>
      <c r="R55" s="10"/>
      <c r="S55" s="10"/>
      <c r="T55" s="10"/>
      <c r="U55" s="10"/>
      <c r="V55" s="10"/>
      <c r="W55" s="289"/>
    </row>
    <row r="56" spans="1:23" x14ac:dyDescent="0.25">
      <c r="A56" s="27" t="s">
        <v>72</v>
      </c>
      <c r="B56" s="10"/>
      <c r="C56" s="10"/>
      <c r="D56" s="10"/>
      <c r="E56" s="3"/>
      <c r="F56" s="10"/>
      <c r="G56" s="10"/>
      <c r="H56" s="10"/>
      <c r="I56" s="10"/>
      <c r="J56" s="10"/>
      <c r="K56" s="289"/>
      <c r="M56" s="27" t="s">
        <v>73</v>
      </c>
      <c r="N56" s="10"/>
      <c r="O56" s="10"/>
      <c r="P56" s="10"/>
      <c r="Q56" s="3"/>
      <c r="R56" s="10"/>
      <c r="S56" s="10"/>
      <c r="T56" s="10"/>
      <c r="U56" s="10"/>
      <c r="V56" s="10"/>
      <c r="W56" s="289"/>
    </row>
    <row r="57" spans="1:23" x14ac:dyDescent="0.25">
      <c r="A57" s="27" t="s">
        <v>74</v>
      </c>
      <c r="B57" s="10"/>
      <c r="C57" s="10"/>
      <c r="D57" s="10"/>
      <c r="E57" s="3"/>
      <c r="F57" s="10"/>
      <c r="G57" s="10"/>
      <c r="H57" s="10"/>
      <c r="I57" s="10"/>
      <c r="J57" s="10"/>
      <c r="K57" s="289"/>
      <c r="M57" s="27" t="s">
        <v>75</v>
      </c>
      <c r="N57" s="10"/>
      <c r="O57" s="10"/>
      <c r="P57" s="10"/>
      <c r="Q57" s="3"/>
      <c r="R57" s="10"/>
      <c r="S57" s="10"/>
      <c r="T57" s="10"/>
      <c r="U57" s="10"/>
      <c r="V57" s="10"/>
      <c r="W57" s="289"/>
    </row>
    <row r="58" spans="1:23" x14ac:dyDescent="0.25">
      <c r="A58" s="27" t="s">
        <v>76</v>
      </c>
      <c r="B58" s="10"/>
      <c r="C58" s="10"/>
      <c r="D58" s="10"/>
      <c r="E58" s="3"/>
      <c r="F58" s="10"/>
      <c r="G58" s="10"/>
      <c r="H58" s="10"/>
      <c r="I58" s="10"/>
      <c r="J58" s="10"/>
      <c r="K58" s="289"/>
      <c r="M58" s="27" t="s">
        <v>77</v>
      </c>
      <c r="N58" s="10"/>
      <c r="O58" s="10"/>
      <c r="P58" s="10"/>
      <c r="Q58" s="3"/>
      <c r="R58" s="10"/>
      <c r="S58" s="10"/>
      <c r="T58" s="10"/>
      <c r="U58" s="10"/>
      <c r="V58" s="10"/>
      <c r="W58" s="289"/>
    </row>
    <row r="59" spans="1:23" x14ac:dyDescent="0.25">
      <c r="A59" s="27" t="s">
        <v>78</v>
      </c>
      <c r="B59" s="10"/>
      <c r="C59" s="10"/>
      <c r="D59" s="10"/>
      <c r="E59" s="3"/>
      <c r="F59" s="10"/>
      <c r="G59" s="10"/>
      <c r="H59" s="10"/>
      <c r="I59" s="10"/>
      <c r="J59" s="10"/>
      <c r="K59" s="289"/>
      <c r="M59" s="27" t="s">
        <v>79</v>
      </c>
      <c r="N59" s="10"/>
      <c r="O59" s="10"/>
      <c r="P59" s="10"/>
      <c r="Q59" s="3"/>
      <c r="R59" s="10"/>
      <c r="S59" s="10"/>
      <c r="T59" s="10"/>
      <c r="U59" s="10"/>
      <c r="V59" s="10"/>
      <c r="W59" s="289"/>
    </row>
    <row r="60" spans="1:23" x14ac:dyDescent="0.25">
      <c r="A60" s="27" t="s">
        <v>80</v>
      </c>
      <c r="B60" s="10"/>
      <c r="C60" s="10"/>
      <c r="D60" s="10"/>
      <c r="E60" s="3"/>
      <c r="F60" s="10"/>
      <c r="G60" s="10"/>
      <c r="H60" s="10"/>
      <c r="I60" s="10"/>
      <c r="J60" s="10"/>
      <c r="K60" s="289"/>
      <c r="M60" s="27" t="s">
        <v>81</v>
      </c>
      <c r="N60" s="10"/>
      <c r="O60" s="10"/>
      <c r="P60" s="10"/>
      <c r="Q60" s="3"/>
      <c r="R60" s="10"/>
      <c r="S60" s="10"/>
      <c r="T60" s="10"/>
      <c r="U60" s="10"/>
      <c r="V60" s="10"/>
      <c r="W60" s="289"/>
    </row>
    <row r="61" spans="1:23" x14ac:dyDescent="0.25">
      <c r="A61" s="27" t="s">
        <v>82</v>
      </c>
      <c r="B61" s="10"/>
      <c r="C61" s="10"/>
      <c r="D61" s="10"/>
      <c r="E61" s="3"/>
      <c r="F61" s="10"/>
      <c r="G61" s="10"/>
      <c r="H61" s="10"/>
      <c r="I61" s="10"/>
      <c r="J61" s="10"/>
      <c r="K61" s="289"/>
      <c r="M61" s="27" t="s">
        <v>83</v>
      </c>
      <c r="N61" s="10"/>
      <c r="O61" s="10"/>
      <c r="P61" s="10"/>
      <c r="Q61" s="3"/>
      <c r="R61" s="10"/>
      <c r="S61" s="10"/>
      <c r="T61" s="10"/>
      <c r="U61" s="10"/>
      <c r="V61" s="10"/>
      <c r="W61" s="289"/>
    </row>
    <row r="62" spans="1:23" x14ac:dyDescent="0.25">
      <c r="A62" s="27" t="s">
        <v>84</v>
      </c>
      <c r="B62" s="10"/>
      <c r="C62" s="10"/>
      <c r="D62" s="10"/>
      <c r="E62" s="3"/>
      <c r="F62" s="10"/>
      <c r="G62" s="10"/>
      <c r="H62" s="10"/>
      <c r="I62" s="10"/>
      <c r="J62" s="10"/>
      <c r="K62" s="289"/>
      <c r="M62" s="27" t="s">
        <v>85</v>
      </c>
      <c r="N62" s="10"/>
      <c r="O62" s="10"/>
      <c r="P62" s="10"/>
      <c r="Q62" s="3"/>
      <c r="R62" s="10"/>
      <c r="S62" s="10"/>
      <c r="T62" s="10"/>
      <c r="U62" s="10"/>
      <c r="V62" s="10"/>
      <c r="W62" s="289"/>
    </row>
    <row r="63" spans="1:23" x14ac:dyDescent="0.25">
      <c r="A63" s="27" t="s">
        <v>86</v>
      </c>
      <c r="B63" s="10"/>
      <c r="C63" s="10"/>
      <c r="D63" s="10"/>
      <c r="E63" s="3"/>
      <c r="F63" s="10"/>
      <c r="G63" s="10"/>
      <c r="H63" s="10"/>
      <c r="I63" s="10"/>
      <c r="J63" s="10"/>
      <c r="K63" s="289"/>
      <c r="M63" s="23" t="s">
        <v>216</v>
      </c>
      <c r="P63" s="10"/>
      <c r="Q63" s="3"/>
      <c r="R63" s="10"/>
      <c r="S63" s="10"/>
      <c r="T63" s="10"/>
      <c r="U63" s="10"/>
      <c r="V63" s="10"/>
      <c r="W63" s="289"/>
    </row>
    <row r="64" spans="1:23" x14ac:dyDescent="0.25">
      <c r="A64" s="27" t="s">
        <v>87</v>
      </c>
      <c r="B64" s="10"/>
      <c r="C64" s="10"/>
      <c r="D64" s="10"/>
      <c r="E64" s="3"/>
      <c r="F64" s="10"/>
      <c r="G64" s="10"/>
      <c r="H64" s="10"/>
      <c r="I64" s="10"/>
      <c r="J64" s="10"/>
      <c r="K64" s="289"/>
      <c r="M64" s="27"/>
      <c r="N64" s="10"/>
      <c r="O64" s="10"/>
      <c r="P64" s="10"/>
      <c r="Q64" s="3"/>
      <c r="R64" s="10"/>
      <c r="S64" s="10"/>
      <c r="T64" s="10"/>
      <c r="U64" s="10"/>
      <c r="V64" s="10"/>
      <c r="W64" s="289"/>
    </row>
    <row r="65" spans="1:25" x14ac:dyDescent="0.25">
      <c r="A65" s="27" t="s">
        <v>88</v>
      </c>
      <c r="B65" s="10"/>
      <c r="C65" s="10"/>
      <c r="D65" s="10"/>
      <c r="E65" s="3"/>
      <c r="F65" s="10"/>
      <c r="G65" s="10"/>
      <c r="H65" s="10"/>
      <c r="I65" s="10"/>
      <c r="J65" s="10"/>
      <c r="K65" s="289"/>
      <c r="M65" s="27"/>
      <c r="N65" s="10"/>
      <c r="O65" s="10"/>
      <c r="P65" s="10"/>
      <c r="Q65" s="3"/>
      <c r="R65" s="10"/>
      <c r="S65" s="10"/>
      <c r="T65" s="10"/>
      <c r="U65" s="10"/>
      <c r="V65" s="10"/>
      <c r="W65" s="289"/>
    </row>
    <row r="66" spans="1:25" x14ac:dyDescent="0.25">
      <c r="A66" s="27" t="s">
        <v>89</v>
      </c>
      <c r="B66" s="10"/>
      <c r="C66" s="10"/>
      <c r="D66" s="10"/>
      <c r="E66" s="3"/>
      <c r="F66" s="10"/>
      <c r="G66" s="10"/>
      <c r="H66" s="36" t="s">
        <v>41</v>
      </c>
      <c r="I66" s="3">
        <f>SUM(E49:E66)</f>
        <v>22</v>
      </c>
      <c r="J66" s="10"/>
      <c r="K66" s="289"/>
      <c r="M66" s="23"/>
      <c r="N66" s="10"/>
      <c r="O66" s="10"/>
      <c r="P66" s="10"/>
      <c r="Q66" s="3"/>
      <c r="R66" s="10"/>
      <c r="S66" s="10"/>
      <c r="T66" s="36" t="s">
        <v>38</v>
      </c>
      <c r="U66" s="3">
        <f>SUM(Q49:Q66)</f>
        <v>0</v>
      </c>
      <c r="V66" s="10"/>
      <c r="W66" s="289"/>
    </row>
    <row r="67" spans="1:25" x14ac:dyDescent="0.25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290"/>
      <c r="M67" s="37"/>
      <c r="N67" s="38"/>
      <c r="O67" s="38"/>
      <c r="P67" s="38"/>
      <c r="Q67" s="38"/>
      <c r="R67" s="38"/>
      <c r="S67" s="38"/>
      <c r="T67" s="38"/>
      <c r="U67" s="38"/>
      <c r="V67" s="38"/>
      <c r="W67" s="290"/>
    </row>
    <row r="69" spans="1:25" x14ac:dyDescent="0.25">
      <c r="A69" s="39"/>
      <c r="B69" s="22"/>
      <c r="C69" s="22"/>
      <c r="D69" s="22"/>
      <c r="E69" s="88" t="s">
        <v>18</v>
      </c>
      <c r="F69" s="22"/>
      <c r="G69" s="22"/>
      <c r="H69" s="22"/>
      <c r="I69" s="22"/>
      <c r="J69" s="22"/>
      <c r="K69" s="288" t="s">
        <v>90</v>
      </c>
      <c r="M69" s="39"/>
      <c r="N69" s="22"/>
      <c r="O69" s="22"/>
      <c r="P69" s="22"/>
      <c r="Q69" s="88" t="s">
        <v>18</v>
      </c>
      <c r="R69" s="22"/>
      <c r="S69" s="22"/>
      <c r="T69" s="22"/>
      <c r="U69" s="22"/>
      <c r="V69" s="22"/>
      <c r="W69" s="288" t="s">
        <v>91</v>
      </c>
      <c r="X69" s="10"/>
      <c r="Y69" s="10"/>
    </row>
    <row r="70" spans="1:25" x14ac:dyDescent="0.25">
      <c r="A70" s="27" t="s">
        <v>92</v>
      </c>
      <c r="B70" s="10"/>
      <c r="C70" s="10"/>
      <c r="D70" s="10"/>
      <c r="E70" s="3"/>
      <c r="F70" s="10"/>
      <c r="G70" s="10"/>
      <c r="H70" s="10"/>
      <c r="I70" s="10"/>
      <c r="J70" s="10"/>
      <c r="K70" s="289"/>
      <c r="M70" s="27" t="s">
        <v>92</v>
      </c>
      <c r="N70" s="10"/>
      <c r="O70" s="10"/>
      <c r="P70" s="10"/>
      <c r="Q70" s="3"/>
      <c r="R70" s="10"/>
      <c r="S70" s="10"/>
      <c r="T70" s="10"/>
      <c r="U70" s="10"/>
      <c r="V70" s="10"/>
      <c r="W70" s="289"/>
      <c r="X70" s="10"/>
      <c r="Y70" s="10"/>
    </row>
    <row r="71" spans="1:25" x14ac:dyDescent="0.25">
      <c r="A71" s="27" t="s">
        <v>93</v>
      </c>
      <c r="B71" s="10"/>
      <c r="C71" s="10"/>
      <c r="D71" s="10"/>
      <c r="E71" s="3"/>
      <c r="F71" s="10"/>
      <c r="G71" s="10"/>
      <c r="H71" s="10"/>
      <c r="I71" s="10"/>
      <c r="J71" s="10"/>
      <c r="K71" s="289"/>
      <c r="M71" s="27" t="s">
        <v>94</v>
      </c>
      <c r="N71" s="10"/>
      <c r="O71" s="10"/>
      <c r="P71" s="10"/>
      <c r="Q71" s="3"/>
      <c r="R71" s="10"/>
      <c r="S71" s="10"/>
      <c r="T71" s="10"/>
      <c r="U71" s="10"/>
      <c r="V71" s="10"/>
      <c r="W71" s="289"/>
      <c r="X71" s="10"/>
      <c r="Y71" s="10"/>
    </row>
    <row r="72" spans="1:25" x14ac:dyDescent="0.25">
      <c r="A72" s="27" t="s">
        <v>95</v>
      </c>
      <c r="B72" s="10"/>
      <c r="C72" s="10"/>
      <c r="D72" s="10"/>
      <c r="E72" s="3"/>
      <c r="F72" s="10"/>
      <c r="G72" s="10"/>
      <c r="H72" s="10"/>
      <c r="I72" s="10"/>
      <c r="J72" s="10"/>
      <c r="K72" s="289"/>
      <c r="M72" s="27" t="s">
        <v>96</v>
      </c>
      <c r="N72" s="10"/>
      <c r="O72" s="10"/>
      <c r="P72" s="10"/>
      <c r="Q72" s="3">
        <v>2</v>
      </c>
      <c r="R72" s="10"/>
      <c r="S72" s="10"/>
      <c r="T72" s="10"/>
      <c r="U72" s="10"/>
      <c r="V72" s="10"/>
      <c r="W72" s="289"/>
      <c r="X72" s="10"/>
      <c r="Y72" s="10"/>
    </row>
    <row r="73" spans="1:25" x14ac:dyDescent="0.25">
      <c r="A73" s="27" t="s">
        <v>97</v>
      </c>
      <c r="B73" s="10"/>
      <c r="C73" s="10"/>
      <c r="D73" s="10"/>
      <c r="E73" s="3"/>
      <c r="F73" s="10"/>
      <c r="G73" s="10"/>
      <c r="H73" s="10"/>
      <c r="I73" s="10"/>
      <c r="J73" s="10"/>
      <c r="K73" s="289"/>
      <c r="M73" s="27" t="s">
        <v>98</v>
      </c>
      <c r="N73" s="10"/>
      <c r="O73" s="10"/>
      <c r="P73" s="10"/>
      <c r="Q73" s="3"/>
      <c r="R73" s="10"/>
      <c r="S73" s="10"/>
      <c r="T73" s="10"/>
      <c r="U73" s="10"/>
      <c r="V73" s="10"/>
      <c r="W73" s="289"/>
      <c r="X73" s="10"/>
      <c r="Y73" s="10"/>
    </row>
    <row r="74" spans="1:25" x14ac:dyDescent="0.25">
      <c r="A74" s="27" t="s">
        <v>99</v>
      </c>
      <c r="B74" s="10"/>
      <c r="C74" s="10"/>
      <c r="D74" s="10"/>
      <c r="E74" s="3"/>
      <c r="F74" s="10"/>
      <c r="G74" s="10"/>
      <c r="H74" s="10"/>
      <c r="I74" s="10"/>
      <c r="J74" s="10"/>
      <c r="K74" s="289"/>
      <c r="M74" s="27" t="s">
        <v>99</v>
      </c>
      <c r="N74" s="10"/>
      <c r="O74" s="10"/>
      <c r="P74" s="10"/>
      <c r="Q74" s="3"/>
      <c r="R74" s="10"/>
      <c r="S74" s="10"/>
      <c r="T74" s="10"/>
      <c r="U74" s="10"/>
      <c r="V74" s="10"/>
      <c r="W74" s="289"/>
      <c r="X74" s="10"/>
      <c r="Y74" s="10"/>
    </row>
    <row r="75" spans="1:25" x14ac:dyDescent="0.25">
      <c r="A75" s="27" t="s">
        <v>100</v>
      </c>
      <c r="B75" s="10"/>
      <c r="C75" s="10"/>
      <c r="D75" s="10"/>
      <c r="E75" s="3"/>
      <c r="F75" s="10"/>
      <c r="G75" s="10"/>
      <c r="H75" s="10"/>
      <c r="I75" s="10"/>
      <c r="J75" s="10"/>
      <c r="K75" s="289"/>
      <c r="M75" s="27" t="s">
        <v>100</v>
      </c>
      <c r="N75" s="10"/>
      <c r="O75" s="10"/>
      <c r="P75" s="10"/>
      <c r="Q75" s="3"/>
      <c r="R75" s="10"/>
      <c r="S75" s="10"/>
      <c r="T75" s="10"/>
      <c r="U75" s="10"/>
      <c r="V75" s="10"/>
      <c r="W75" s="289"/>
      <c r="X75" s="10"/>
      <c r="Y75" s="10"/>
    </row>
    <row r="76" spans="1:25" x14ac:dyDescent="0.25">
      <c r="A76" s="27" t="s">
        <v>101</v>
      </c>
      <c r="B76" s="10"/>
      <c r="C76" s="10"/>
      <c r="D76" s="10"/>
      <c r="E76" s="3"/>
      <c r="F76" s="10"/>
      <c r="G76" s="10"/>
      <c r="H76" s="10"/>
      <c r="I76" s="10"/>
      <c r="J76" s="10"/>
      <c r="K76" s="289"/>
      <c r="M76" s="27" t="s">
        <v>101</v>
      </c>
      <c r="N76" s="10"/>
      <c r="O76" s="10"/>
      <c r="P76" s="10"/>
      <c r="Q76" s="3">
        <v>1</v>
      </c>
      <c r="R76" s="10"/>
      <c r="S76" s="10"/>
      <c r="T76" s="10"/>
      <c r="U76" s="10"/>
      <c r="V76" s="10"/>
      <c r="W76" s="289"/>
      <c r="X76" s="10"/>
      <c r="Y76" s="10"/>
    </row>
    <row r="77" spans="1:25" x14ac:dyDescent="0.25">
      <c r="A77" s="27" t="s">
        <v>102</v>
      </c>
      <c r="B77" s="10"/>
      <c r="C77" s="10"/>
      <c r="D77" s="10"/>
      <c r="E77" s="3">
        <v>7</v>
      </c>
      <c r="F77" s="10"/>
      <c r="G77" s="10"/>
      <c r="H77" s="10"/>
      <c r="I77" s="10"/>
      <c r="J77" s="10"/>
      <c r="K77" s="289"/>
      <c r="M77" s="27" t="s">
        <v>103</v>
      </c>
      <c r="N77" s="10"/>
      <c r="O77" s="10"/>
      <c r="P77" s="10"/>
      <c r="Q77" s="3"/>
      <c r="R77" s="10"/>
      <c r="S77" s="10"/>
      <c r="T77" s="10"/>
      <c r="U77" s="10"/>
      <c r="V77" s="10"/>
      <c r="W77" s="289"/>
      <c r="X77" s="10"/>
      <c r="Y77" s="10"/>
    </row>
    <row r="78" spans="1:25" x14ac:dyDescent="0.25">
      <c r="A78" s="27" t="s">
        <v>104</v>
      </c>
      <c r="B78" s="10"/>
      <c r="C78" s="10"/>
      <c r="D78" s="10"/>
      <c r="E78" s="3"/>
      <c r="F78" s="10"/>
      <c r="G78" s="10"/>
      <c r="H78" s="10"/>
      <c r="I78" s="10"/>
      <c r="J78" s="10"/>
      <c r="K78" s="289"/>
      <c r="M78" s="27" t="s">
        <v>105</v>
      </c>
      <c r="N78" s="10"/>
      <c r="O78" s="10"/>
      <c r="P78" s="10"/>
      <c r="Q78" s="3"/>
      <c r="R78" s="10"/>
      <c r="S78" s="10"/>
      <c r="T78" s="10"/>
      <c r="U78" s="10"/>
      <c r="V78" s="10"/>
      <c r="W78" s="289"/>
      <c r="X78" s="10"/>
      <c r="Y78" s="10"/>
    </row>
    <row r="79" spans="1:25" x14ac:dyDescent="0.25">
      <c r="A79" s="27" t="s">
        <v>106</v>
      </c>
      <c r="B79" s="10"/>
      <c r="C79" s="10"/>
      <c r="D79" s="10"/>
      <c r="E79" s="3">
        <v>3</v>
      </c>
      <c r="F79" s="10"/>
      <c r="G79" s="10"/>
      <c r="H79" s="10"/>
      <c r="I79" s="10"/>
      <c r="J79" s="10"/>
      <c r="K79" s="289"/>
      <c r="M79" s="27" t="s">
        <v>145</v>
      </c>
      <c r="N79" s="10"/>
      <c r="O79" s="10"/>
      <c r="P79" s="10"/>
      <c r="Q79" s="3"/>
      <c r="R79" s="10"/>
      <c r="S79" s="10"/>
      <c r="T79" s="10"/>
      <c r="U79" s="10"/>
      <c r="V79" s="10"/>
      <c r="W79" s="289"/>
      <c r="X79" s="10"/>
      <c r="Y79" s="10"/>
    </row>
    <row r="80" spans="1:25" x14ac:dyDescent="0.25">
      <c r="A80" s="27" t="s">
        <v>107</v>
      </c>
      <c r="B80" s="10"/>
      <c r="C80" s="10"/>
      <c r="D80" s="10"/>
      <c r="E80" s="3">
        <v>12</v>
      </c>
      <c r="F80" s="10"/>
      <c r="G80" s="10"/>
      <c r="H80" s="10"/>
      <c r="I80" s="10"/>
      <c r="J80" s="10"/>
      <c r="K80" s="289"/>
      <c r="M80" s="27" t="s">
        <v>234</v>
      </c>
      <c r="N80" s="10"/>
      <c r="O80" s="10"/>
      <c r="P80" s="10"/>
      <c r="Q80" s="3">
        <v>2</v>
      </c>
      <c r="R80" s="10"/>
      <c r="S80" s="10"/>
      <c r="T80" s="10"/>
      <c r="U80" s="10"/>
      <c r="V80" s="10"/>
      <c r="W80" s="289"/>
      <c r="X80" s="10"/>
      <c r="Y80" s="10"/>
    </row>
    <row r="81" spans="1:25" x14ac:dyDescent="0.25">
      <c r="A81" s="27" t="s">
        <v>108</v>
      </c>
      <c r="B81" s="10"/>
      <c r="C81" s="10"/>
      <c r="D81" s="10"/>
      <c r="E81" s="3"/>
      <c r="F81" s="10"/>
      <c r="G81" s="10"/>
      <c r="H81" s="10"/>
      <c r="I81" s="10"/>
      <c r="J81" s="10"/>
      <c r="K81" s="289"/>
      <c r="M81" s="27"/>
      <c r="N81" s="10"/>
      <c r="O81" s="10"/>
      <c r="P81" s="10"/>
      <c r="Q81" s="3"/>
      <c r="R81" s="10"/>
      <c r="S81" s="10"/>
      <c r="T81" s="10"/>
      <c r="U81" s="10"/>
      <c r="V81" s="10"/>
      <c r="W81" s="289"/>
      <c r="X81" s="10"/>
      <c r="Y81" s="10"/>
    </row>
    <row r="82" spans="1:25" x14ac:dyDescent="0.25">
      <c r="A82" s="27" t="s">
        <v>109</v>
      </c>
      <c r="B82" s="10"/>
      <c r="C82" s="10"/>
      <c r="D82" s="10"/>
      <c r="E82" s="3"/>
      <c r="F82" s="10"/>
      <c r="G82" s="10"/>
      <c r="H82" s="10"/>
      <c r="I82" s="10"/>
      <c r="J82" s="10"/>
      <c r="K82" s="289"/>
      <c r="M82" s="27"/>
      <c r="N82" s="10"/>
      <c r="O82" s="10"/>
      <c r="P82" s="10"/>
      <c r="Q82" s="3"/>
      <c r="R82" s="10"/>
      <c r="S82" s="10"/>
      <c r="T82" s="10"/>
      <c r="U82" s="10"/>
      <c r="V82" s="10"/>
      <c r="W82" s="289"/>
      <c r="X82" s="10"/>
      <c r="Y82" s="10"/>
    </row>
    <row r="83" spans="1:25" x14ac:dyDescent="0.25">
      <c r="A83" s="27" t="s">
        <v>110</v>
      </c>
      <c r="B83" s="10"/>
      <c r="C83" s="10"/>
      <c r="D83" s="10"/>
      <c r="E83" s="3">
        <v>3</v>
      </c>
      <c r="F83" s="10"/>
      <c r="G83" s="10"/>
      <c r="H83" s="10"/>
      <c r="I83" s="10"/>
      <c r="J83" s="10"/>
      <c r="K83" s="289"/>
      <c r="M83" s="27"/>
      <c r="N83" s="10"/>
      <c r="O83" s="10"/>
      <c r="P83" s="10"/>
      <c r="Q83" s="3"/>
      <c r="R83" s="10"/>
      <c r="S83" s="10"/>
      <c r="T83" s="10"/>
      <c r="U83" s="10"/>
      <c r="V83" s="10"/>
      <c r="W83" s="289"/>
      <c r="X83" s="10"/>
      <c r="Y83" s="10"/>
    </row>
    <row r="84" spans="1:25" x14ac:dyDescent="0.25">
      <c r="A84" s="27" t="s">
        <v>111</v>
      </c>
      <c r="B84" s="10"/>
      <c r="C84" s="10"/>
      <c r="D84" s="10"/>
      <c r="E84" s="3">
        <v>6</v>
      </c>
      <c r="F84" s="10"/>
      <c r="G84" s="10"/>
      <c r="H84" s="10"/>
      <c r="I84" s="10"/>
      <c r="J84" s="10"/>
      <c r="K84" s="289"/>
      <c r="M84" s="27"/>
      <c r="N84" s="10"/>
      <c r="O84" s="10"/>
      <c r="P84" s="10"/>
      <c r="Q84" s="3"/>
      <c r="R84" s="10"/>
      <c r="S84" s="10"/>
      <c r="T84" s="10"/>
      <c r="U84" s="10"/>
      <c r="V84" s="10"/>
      <c r="W84" s="289"/>
      <c r="X84" s="10"/>
      <c r="Y84" s="10"/>
    </row>
    <row r="85" spans="1:25" x14ac:dyDescent="0.25">
      <c r="A85" s="27" t="s">
        <v>112</v>
      </c>
      <c r="B85" s="10"/>
      <c r="C85" s="10"/>
      <c r="D85" s="10"/>
      <c r="E85" s="3"/>
      <c r="F85" s="10"/>
      <c r="G85" s="10"/>
      <c r="H85" s="10"/>
      <c r="I85" s="10"/>
      <c r="J85" s="10"/>
      <c r="K85" s="289"/>
      <c r="M85" s="27"/>
      <c r="N85" s="10"/>
      <c r="O85" s="10"/>
      <c r="P85" s="10"/>
      <c r="Q85" s="3"/>
      <c r="R85" s="10"/>
      <c r="S85" s="10"/>
      <c r="T85" s="10"/>
      <c r="U85" s="10"/>
      <c r="V85" s="10"/>
      <c r="W85" s="289"/>
      <c r="X85" s="10"/>
      <c r="Y85" s="10"/>
    </row>
    <row r="86" spans="1:25" x14ac:dyDescent="0.25">
      <c r="A86" s="27" t="s">
        <v>113</v>
      </c>
      <c r="B86" s="10"/>
      <c r="C86" s="10"/>
      <c r="D86" s="10"/>
      <c r="E86" s="3"/>
      <c r="F86" s="10"/>
      <c r="G86" s="10"/>
      <c r="H86" s="10"/>
      <c r="I86" s="10"/>
      <c r="J86" s="10"/>
      <c r="K86" s="289"/>
      <c r="M86" s="27"/>
      <c r="N86" s="10"/>
      <c r="O86" s="10"/>
      <c r="P86" s="10"/>
      <c r="Q86" s="3"/>
      <c r="R86" s="10"/>
      <c r="S86" s="10"/>
      <c r="T86" s="10"/>
      <c r="U86" s="10"/>
      <c r="V86" s="10"/>
      <c r="W86" s="289"/>
      <c r="X86" s="10"/>
      <c r="Y86" s="10"/>
    </row>
    <row r="87" spans="1:25" x14ac:dyDescent="0.25">
      <c r="A87" s="27" t="s">
        <v>114</v>
      </c>
      <c r="B87" s="10"/>
      <c r="C87" s="10"/>
      <c r="D87" s="10"/>
      <c r="E87" s="3"/>
      <c r="F87" s="10"/>
      <c r="G87" s="10"/>
      <c r="H87" s="10"/>
      <c r="I87" s="10"/>
      <c r="J87" s="10"/>
      <c r="K87" s="289"/>
      <c r="M87" s="27"/>
      <c r="N87" s="10"/>
      <c r="O87" s="10"/>
      <c r="P87" s="10"/>
      <c r="Q87" s="3"/>
      <c r="R87" s="10"/>
      <c r="S87" s="10"/>
      <c r="T87" s="10"/>
      <c r="U87" s="10"/>
      <c r="V87" s="10"/>
      <c r="W87" s="289"/>
      <c r="X87" s="10"/>
      <c r="Y87" s="10"/>
    </row>
    <row r="88" spans="1:25" x14ac:dyDescent="0.25">
      <c r="A88" s="27" t="s">
        <v>115</v>
      </c>
      <c r="B88" s="10"/>
      <c r="C88" s="10"/>
      <c r="D88" s="10"/>
      <c r="E88" s="3"/>
      <c r="F88" s="10"/>
      <c r="G88" s="10"/>
      <c r="H88" s="10"/>
      <c r="I88" s="10"/>
      <c r="J88" s="10"/>
      <c r="K88" s="289"/>
      <c r="M88" s="27"/>
      <c r="N88" s="10"/>
      <c r="O88" s="10"/>
      <c r="P88" s="10"/>
      <c r="Q88" s="3"/>
      <c r="R88" s="10"/>
      <c r="S88" s="10"/>
      <c r="T88" s="10"/>
      <c r="U88" s="10"/>
      <c r="V88" s="10"/>
      <c r="W88" s="289"/>
      <c r="X88" s="10"/>
      <c r="Y88" s="10"/>
    </row>
    <row r="89" spans="1:25" x14ac:dyDescent="0.25">
      <c r="A89" s="27" t="s">
        <v>116</v>
      </c>
      <c r="B89" s="10"/>
      <c r="C89" s="10"/>
      <c r="D89" s="10"/>
      <c r="E89" s="3"/>
      <c r="F89" s="10"/>
      <c r="G89" s="10"/>
      <c r="H89" s="10"/>
      <c r="I89" s="10"/>
      <c r="J89" s="10"/>
      <c r="K89" s="289"/>
      <c r="M89" s="27"/>
      <c r="N89" s="10"/>
      <c r="O89" s="10"/>
      <c r="P89" s="10"/>
      <c r="Q89" s="3"/>
      <c r="R89" s="10"/>
      <c r="S89" s="10"/>
      <c r="T89" s="10"/>
      <c r="U89" s="10"/>
      <c r="V89" s="10"/>
      <c r="W89" s="289"/>
      <c r="X89" s="10"/>
      <c r="Y89" s="10"/>
    </row>
    <row r="90" spans="1:25" x14ac:dyDescent="0.25">
      <c r="A90" s="27" t="s">
        <v>117</v>
      </c>
      <c r="B90" s="10"/>
      <c r="C90" s="10"/>
      <c r="D90" s="10"/>
      <c r="E90" s="3"/>
      <c r="F90" s="10"/>
      <c r="G90" s="10"/>
      <c r="H90" s="10"/>
      <c r="I90" s="10"/>
      <c r="J90" s="10"/>
      <c r="K90" s="289"/>
      <c r="M90" s="27"/>
      <c r="N90" s="10"/>
      <c r="O90" s="10"/>
      <c r="P90" s="10"/>
      <c r="Q90" s="3"/>
      <c r="R90" s="10"/>
      <c r="S90" s="10"/>
      <c r="T90" s="10"/>
      <c r="U90" s="10"/>
      <c r="V90" s="10"/>
      <c r="W90" s="289"/>
      <c r="X90" s="10"/>
      <c r="Y90" s="10"/>
    </row>
    <row r="91" spans="1:25" x14ac:dyDescent="0.25">
      <c r="A91" s="27" t="s">
        <v>118</v>
      </c>
      <c r="B91" s="10"/>
      <c r="C91" s="10"/>
      <c r="D91" s="10"/>
      <c r="E91" s="3">
        <v>6</v>
      </c>
      <c r="F91" s="10"/>
      <c r="G91" s="10"/>
      <c r="H91" s="10"/>
      <c r="I91" s="10"/>
      <c r="J91" s="10"/>
      <c r="K91" s="289"/>
      <c r="M91" s="27"/>
      <c r="N91" s="10"/>
      <c r="O91" s="10"/>
      <c r="P91" s="10"/>
      <c r="Q91" s="3"/>
      <c r="R91" s="10"/>
      <c r="S91" s="10"/>
      <c r="T91" s="10"/>
      <c r="U91" s="10"/>
      <c r="V91" s="10"/>
      <c r="W91" s="289"/>
    </row>
    <row r="92" spans="1:25" x14ac:dyDescent="0.25">
      <c r="A92" s="27" t="s">
        <v>119</v>
      </c>
      <c r="B92" s="10"/>
      <c r="C92" s="10"/>
      <c r="D92" s="10"/>
      <c r="E92" s="3">
        <v>2</v>
      </c>
      <c r="F92" s="10"/>
      <c r="G92" s="10"/>
      <c r="H92" s="10"/>
      <c r="I92" s="10"/>
      <c r="J92" s="10"/>
      <c r="K92" s="289"/>
      <c r="M92" s="27"/>
      <c r="N92" s="10"/>
      <c r="O92" s="10"/>
      <c r="P92" s="10"/>
      <c r="Q92" s="3"/>
      <c r="R92" s="10"/>
      <c r="S92" s="10"/>
      <c r="T92" s="10"/>
      <c r="U92" s="10"/>
      <c r="V92" s="10"/>
      <c r="W92" s="289"/>
    </row>
    <row r="93" spans="1:25" x14ac:dyDescent="0.25">
      <c r="A93" s="27" t="s">
        <v>120</v>
      </c>
      <c r="B93" s="10"/>
      <c r="C93" s="10"/>
      <c r="D93" s="10"/>
      <c r="E93" s="3"/>
      <c r="F93" s="10"/>
      <c r="G93" s="10"/>
      <c r="H93" s="10"/>
      <c r="I93" s="10"/>
      <c r="J93" s="10"/>
      <c r="K93" s="289"/>
      <c r="M93" s="27"/>
      <c r="N93" s="10"/>
      <c r="O93" s="10"/>
      <c r="P93" s="10"/>
      <c r="Q93" s="3"/>
      <c r="R93" s="10"/>
      <c r="S93" s="10"/>
      <c r="T93" s="10"/>
      <c r="U93" s="10"/>
      <c r="V93" s="10"/>
      <c r="W93" s="289"/>
    </row>
    <row r="94" spans="1:25" x14ac:dyDescent="0.25">
      <c r="A94" s="27" t="s">
        <v>121</v>
      </c>
      <c r="B94" s="10"/>
      <c r="C94" s="10"/>
      <c r="D94" s="10"/>
      <c r="E94" s="3"/>
      <c r="F94" s="10"/>
      <c r="G94" s="10"/>
      <c r="H94" s="10"/>
      <c r="I94" s="10"/>
      <c r="J94" s="10"/>
      <c r="K94" s="289"/>
      <c r="M94" s="27" t="s">
        <v>121</v>
      </c>
      <c r="N94" s="10"/>
      <c r="O94" s="10"/>
      <c r="P94" s="10"/>
      <c r="Q94" s="3">
        <v>1</v>
      </c>
      <c r="R94" s="10"/>
      <c r="S94" s="10"/>
      <c r="T94" s="10"/>
      <c r="U94" s="10"/>
      <c r="V94" s="10"/>
      <c r="W94" s="289"/>
      <c r="X94" s="10"/>
      <c r="Y94" s="10"/>
    </row>
    <row r="95" spans="1:25" x14ac:dyDescent="0.25">
      <c r="A95" s="27" t="s">
        <v>122</v>
      </c>
      <c r="B95" s="10"/>
      <c r="C95" s="10"/>
      <c r="D95" s="10"/>
      <c r="E95" s="3">
        <v>8</v>
      </c>
      <c r="F95" s="10"/>
      <c r="G95" s="10"/>
      <c r="H95" s="36" t="s">
        <v>41</v>
      </c>
      <c r="I95" s="3">
        <f>SUM(E70:E95)</f>
        <v>47</v>
      </c>
      <c r="J95" s="10"/>
      <c r="K95" s="289"/>
      <c r="M95" s="27" t="s">
        <v>123</v>
      </c>
      <c r="N95" s="10"/>
      <c r="O95" s="10"/>
      <c r="P95" s="10"/>
      <c r="Q95" s="3">
        <v>16</v>
      </c>
      <c r="R95" s="10"/>
      <c r="S95" s="10"/>
      <c r="T95" s="36" t="s">
        <v>38</v>
      </c>
      <c r="U95" s="3">
        <f>SUM(Q70:Q95)</f>
        <v>22</v>
      </c>
      <c r="V95" s="10"/>
      <c r="W95" s="289"/>
      <c r="X95" s="10"/>
      <c r="Y95" s="10"/>
    </row>
    <row r="96" spans="1:25" x14ac:dyDescent="0.25">
      <c r="A96" s="23"/>
      <c r="B96" s="10"/>
      <c r="C96" s="10"/>
      <c r="D96" s="10"/>
      <c r="E96" s="10"/>
      <c r="F96" s="10"/>
      <c r="G96" s="10"/>
      <c r="H96" s="10"/>
      <c r="I96" s="10"/>
      <c r="J96" s="10"/>
      <c r="K96" s="289"/>
      <c r="M96" s="23"/>
      <c r="N96" s="10"/>
      <c r="O96" s="10"/>
      <c r="P96" s="10"/>
      <c r="Q96" s="10"/>
      <c r="R96" s="10"/>
      <c r="S96" s="10"/>
      <c r="T96" s="10"/>
      <c r="U96" s="10"/>
      <c r="V96" s="10"/>
      <c r="W96" s="289"/>
      <c r="X96" s="10"/>
      <c r="Y96" s="10"/>
    </row>
    <row r="97" spans="1:25" x14ac:dyDescent="0.25">
      <c r="A97" s="37"/>
      <c r="B97" s="38"/>
      <c r="C97" s="38"/>
      <c r="D97" s="38"/>
      <c r="E97" s="38"/>
      <c r="F97" s="38"/>
      <c r="G97" s="38"/>
      <c r="H97" s="38"/>
      <c r="I97" s="38"/>
      <c r="J97" s="38"/>
      <c r="K97" s="290"/>
      <c r="M97" s="37"/>
      <c r="N97" s="38"/>
      <c r="O97" s="38"/>
      <c r="P97" s="38"/>
      <c r="Q97" s="38"/>
      <c r="R97" s="38"/>
      <c r="S97" s="38"/>
      <c r="T97" s="38"/>
      <c r="U97" s="38"/>
      <c r="V97" s="38"/>
      <c r="W97" s="290"/>
      <c r="X97" s="10"/>
      <c r="Y97" s="10"/>
    </row>
    <row r="98" spans="1:25" x14ac:dyDescent="0.25">
      <c r="X98" s="10"/>
      <c r="Y98" s="10"/>
    </row>
    <row r="99" spans="1:25" x14ac:dyDescent="0.25">
      <c r="A99" s="39"/>
      <c r="B99" s="22"/>
      <c r="C99" s="22"/>
      <c r="D99" s="22"/>
      <c r="E99" s="22"/>
      <c r="F99" s="22"/>
      <c r="G99" s="22"/>
      <c r="H99" s="22"/>
      <c r="I99" s="22"/>
      <c r="J99" s="22"/>
      <c r="K99" s="288" t="s">
        <v>124</v>
      </c>
      <c r="M99" s="39"/>
      <c r="N99" s="22"/>
      <c r="O99" s="22"/>
      <c r="P99" s="22"/>
      <c r="Q99" s="22"/>
      <c r="R99" s="22"/>
      <c r="S99" s="22"/>
      <c r="T99" s="22"/>
      <c r="U99" s="22"/>
      <c r="V99" s="22"/>
      <c r="W99" s="288" t="s">
        <v>125</v>
      </c>
      <c r="X99" s="10"/>
      <c r="Y99" s="10"/>
    </row>
    <row r="100" spans="1:25" x14ac:dyDescent="0.25">
      <c r="A100" s="23"/>
      <c r="B100" s="10"/>
      <c r="C100" s="10"/>
      <c r="D100" s="10"/>
      <c r="E100" s="88" t="s">
        <v>18</v>
      </c>
      <c r="F100" s="10"/>
      <c r="G100" s="10"/>
      <c r="H100" s="10"/>
      <c r="I100" s="10"/>
      <c r="J100" s="10"/>
      <c r="K100" s="289"/>
      <c r="M100" s="23"/>
      <c r="N100" s="10"/>
      <c r="O100" s="10"/>
      <c r="P100" s="10"/>
      <c r="Q100" s="88" t="s">
        <v>18</v>
      </c>
      <c r="R100" s="10"/>
      <c r="S100" s="10"/>
      <c r="T100" s="10"/>
      <c r="U100" s="10"/>
      <c r="V100" s="10"/>
      <c r="W100" s="289"/>
      <c r="X100" s="10"/>
      <c r="Y100" s="10"/>
    </row>
    <row r="101" spans="1:25" x14ac:dyDescent="0.25">
      <c r="A101" s="27" t="s">
        <v>126</v>
      </c>
      <c r="B101" s="10"/>
      <c r="C101" s="10"/>
      <c r="D101" s="10"/>
      <c r="E101" s="3"/>
      <c r="F101" s="10"/>
      <c r="G101" s="10"/>
      <c r="H101" s="10"/>
      <c r="I101" s="10"/>
      <c r="J101" s="10"/>
      <c r="K101" s="289"/>
      <c r="M101" s="27" t="s">
        <v>126</v>
      </c>
      <c r="N101" s="10"/>
      <c r="O101" s="10"/>
      <c r="P101" s="10"/>
      <c r="Q101" s="3"/>
      <c r="R101" s="10"/>
      <c r="S101" s="10"/>
      <c r="T101" s="10"/>
      <c r="U101" s="10"/>
      <c r="V101" s="10"/>
      <c r="W101" s="289"/>
      <c r="X101" s="10"/>
      <c r="Y101" s="10"/>
    </row>
    <row r="102" spans="1:25" x14ac:dyDescent="0.25">
      <c r="A102" s="27" t="s">
        <v>127</v>
      </c>
      <c r="B102" s="10"/>
      <c r="C102" s="10"/>
      <c r="D102" s="10"/>
      <c r="E102" s="3"/>
      <c r="F102" s="10"/>
      <c r="G102" s="10"/>
      <c r="H102" s="10"/>
      <c r="I102" s="10"/>
      <c r="J102" s="10"/>
      <c r="K102" s="289"/>
      <c r="M102" s="27" t="s">
        <v>127</v>
      </c>
      <c r="N102" s="10"/>
      <c r="O102" s="10"/>
      <c r="P102" s="10"/>
      <c r="Q102" s="3"/>
      <c r="R102" s="10"/>
      <c r="S102" s="10"/>
      <c r="T102" s="10"/>
      <c r="U102" s="10"/>
      <c r="V102" s="10"/>
      <c r="W102" s="289"/>
      <c r="X102" s="10"/>
      <c r="Y102" s="10"/>
    </row>
    <row r="103" spans="1:25" x14ac:dyDescent="0.25">
      <c r="A103" s="27" t="s">
        <v>128</v>
      </c>
      <c r="B103" s="10"/>
      <c r="C103" s="10"/>
      <c r="D103" s="10"/>
      <c r="E103" s="3"/>
      <c r="F103" s="10"/>
      <c r="G103" s="10"/>
      <c r="H103" s="10"/>
      <c r="I103" s="10"/>
      <c r="J103" s="10"/>
      <c r="K103" s="289"/>
      <c r="M103" s="27" t="s">
        <v>128</v>
      </c>
      <c r="N103" s="10"/>
      <c r="O103" s="10"/>
      <c r="P103" s="10"/>
      <c r="Q103" s="3"/>
      <c r="R103" s="10"/>
      <c r="S103" s="10"/>
      <c r="T103" s="10"/>
      <c r="U103" s="10"/>
      <c r="V103" s="10"/>
      <c r="W103" s="289"/>
      <c r="X103" s="10"/>
      <c r="Y103" s="10"/>
    </row>
    <row r="104" spans="1:25" x14ac:dyDescent="0.25">
      <c r="A104" s="27" t="s">
        <v>129</v>
      </c>
      <c r="B104" s="10"/>
      <c r="C104" s="10"/>
      <c r="D104" s="10"/>
      <c r="E104" s="3"/>
      <c r="F104" s="10"/>
      <c r="G104" s="10"/>
      <c r="H104" s="10"/>
      <c r="I104" s="10"/>
      <c r="J104" s="10"/>
      <c r="K104" s="289"/>
      <c r="M104" s="27" t="s">
        <v>129</v>
      </c>
      <c r="N104" s="10"/>
      <c r="O104" s="10"/>
      <c r="P104" s="10"/>
      <c r="Q104" s="3"/>
      <c r="R104" s="10"/>
      <c r="S104" s="10"/>
      <c r="T104" s="10"/>
      <c r="U104" s="10"/>
      <c r="V104" s="10"/>
      <c r="W104" s="289"/>
      <c r="X104" s="10"/>
      <c r="Y104" s="10"/>
    </row>
    <row r="105" spans="1:25" x14ac:dyDescent="0.25">
      <c r="A105" s="27" t="s">
        <v>130</v>
      </c>
      <c r="B105" s="10"/>
      <c r="C105" s="10"/>
      <c r="D105" s="10"/>
      <c r="E105" s="3"/>
      <c r="F105" s="10"/>
      <c r="G105" s="10"/>
      <c r="H105" s="10"/>
      <c r="I105" s="10"/>
      <c r="J105" s="10"/>
      <c r="K105" s="289"/>
      <c r="M105" s="27" t="s">
        <v>130</v>
      </c>
      <c r="N105" s="10"/>
      <c r="O105" s="10"/>
      <c r="P105" s="10"/>
      <c r="Q105" s="3"/>
      <c r="R105" s="10"/>
      <c r="S105" s="10"/>
      <c r="T105" s="10"/>
      <c r="U105" s="10"/>
      <c r="V105" s="10"/>
      <c r="W105" s="289"/>
      <c r="X105" s="10"/>
      <c r="Y105" s="10"/>
    </row>
    <row r="106" spans="1:25" x14ac:dyDescent="0.25">
      <c r="A106" s="27" t="s">
        <v>131</v>
      </c>
      <c r="B106" s="10"/>
      <c r="C106" s="10"/>
      <c r="D106" s="10"/>
      <c r="E106" s="3"/>
      <c r="F106" s="10"/>
      <c r="G106" s="10"/>
      <c r="H106" s="10"/>
      <c r="I106" s="10"/>
      <c r="J106" s="10"/>
      <c r="K106" s="289"/>
      <c r="M106" s="27" t="s">
        <v>131</v>
      </c>
      <c r="N106" s="10"/>
      <c r="O106" s="10"/>
      <c r="P106" s="10"/>
      <c r="Q106" s="3"/>
      <c r="R106" s="10"/>
      <c r="S106" s="10"/>
      <c r="T106" s="10"/>
      <c r="U106" s="10"/>
      <c r="V106" s="10"/>
      <c r="W106" s="289"/>
      <c r="X106" s="10"/>
      <c r="Y106" s="10"/>
    </row>
    <row r="107" spans="1:25" x14ac:dyDescent="0.25">
      <c r="A107" s="27" t="s">
        <v>132</v>
      </c>
      <c r="B107" s="10"/>
      <c r="C107" s="10"/>
      <c r="D107" s="10"/>
      <c r="E107" s="3"/>
      <c r="F107" s="10"/>
      <c r="G107" s="10"/>
      <c r="H107" s="10"/>
      <c r="I107" s="10"/>
      <c r="J107" s="10"/>
      <c r="K107" s="289"/>
      <c r="M107" s="27" t="s">
        <v>132</v>
      </c>
      <c r="N107" s="10"/>
      <c r="O107" s="10"/>
      <c r="P107" s="10"/>
      <c r="Q107" s="3"/>
      <c r="R107" s="10"/>
      <c r="S107" s="10"/>
      <c r="T107" s="10"/>
      <c r="U107" s="10"/>
      <c r="V107" s="10"/>
      <c r="W107" s="289"/>
      <c r="X107" s="10"/>
      <c r="Y107" s="10"/>
    </row>
    <row r="108" spans="1:25" x14ac:dyDescent="0.25">
      <c r="A108" s="27" t="s">
        <v>133</v>
      </c>
      <c r="B108" s="10"/>
      <c r="C108" s="10"/>
      <c r="D108" s="10"/>
      <c r="E108" s="3"/>
      <c r="F108" s="10"/>
      <c r="G108" s="10"/>
      <c r="H108" s="10"/>
      <c r="I108" s="10"/>
      <c r="J108" s="10"/>
      <c r="K108" s="289"/>
      <c r="M108" s="27" t="s">
        <v>133</v>
      </c>
      <c r="N108" s="10"/>
      <c r="O108" s="10"/>
      <c r="P108" s="10"/>
      <c r="Q108" s="3"/>
      <c r="R108" s="10"/>
      <c r="S108" s="10"/>
      <c r="T108" s="10"/>
      <c r="U108" s="10"/>
      <c r="V108" s="10"/>
      <c r="W108" s="289"/>
      <c r="X108" s="10"/>
      <c r="Y108" s="10"/>
    </row>
    <row r="109" spans="1:25" x14ac:dyDescent="0.25">
      <c r="A109" s="27" t="s">
        <v>134</v>
      </c>
      <c r="B109" s="10"/>
      <c r="C109" s="10"/>
      <c r="D109" s="10"/>
      <c r="E109" s="3"/>
      <c r="F109" s="10"/>
      <c r="G109" s="10"/>
      <c r="H109" s="10"/>
      <c r="I109" s="10"/>
      <c r="J109" s="10"/>
      <c r="K109" s="289"/>
      <c r="M109" s="27" t="s">
        <v>134</v>
      </c>
      <c r="N109" s="10"/>
      <c r="O109" s="10"/>
      <c r="P109" s="10"/>
      <c r="Q109" s="3"/>
      <c r="R109" s="10"/>
      <c r="S109" s="10"/>
      <c r="T109" s="10"/>
      <c r="U109" s="10"/>
      <c r="V109" s="10"/>
      <c r="W109" s="289"/>
      <c r="X109" s="10"/>
      <c r="Y109" s="10"/>
    </row>
    <row r="110" spans="1:25" x14ac:dyDescent="0.25">
      <c r="A110" s="27" t="s">
        <v>135</v>
      </c>
      <c r="B110" s="10"/>
      <c r="C110" s="10"/>
      <c r="D110" s="10"/>
      <c r="E110" s="3"/>
      <c r="F110" s="10"/>
      <c r="G110" s="10"/>
      <c r="H110" s="10"/>
      <c r="I110" s="10"/>
      <c r="J110" s="10"/>
      <c r="K110" s="289"/>
      <c r="M110" s="27" t="s">
        <v>135</v>
      </c>
      <c r="N110" s="10"/>
      <c r="O110" s="10"/>
      <c r="P110" s="10"/>
      <c r="Q110" s="3"/>
      <c r="R110" s="10"/>
      <c r="S110" s="10"/>
      <c r="T110" s="10"/>
      <c r="U110" s="10"/>
      <c r="V110" s="10"/>
      <c r="W110" s="289"/>
      <c r="X110" s="10"/>
      <c r="Y110" s="10"/>
    </row>
    <row r="111" spans="1:25" x14ac:dyDescent="0.25">
      <c r="A111" s="27" t="s">
        <v>136</v>
      </c>
      <c r="B111" s="10"/>
      <c r="C111" s="10"/>
      <c r="D111" s="10"/>
      <c r="E111" s="3"/>
      <c r="F111" s="10"/>
      <c r="G111" s="10"/>
      <c r="H111" s="36" t="s">
        <v>41</v>
      </c>
      <c r="I111" s="3">
        <f>SUM(E101:E111)</f>
        <v>0</v>
      </c>
      <c r="J111" s="10"/>
      <c r="K111" s="289"/>
      <c r="M111" s="27" t="s">
        <v>136</v>
      </c>
      <c r="N111" s="10"/>
      <c r="O111" s="10"/>
      <c r="P111" s="10"/>
      <c r="Q111" s="3"/>
      <c r="R111" s="10"/>
      <c r="S111" s="10"/>
      <c r="T111" s="36" t="s">
        <v>38</v>
      </c>
      <c r="U111" s="3">
        <f>SUM(Q101:Q111)</f>
        <v>0</v>
      </c>
      <c r="V111" s="10"/>
      <c r="W111" s="289"/>
      <c r="X111" s="10"/>
      <c r="Y111" s="10"/>
    </row>
    <row r="112" spans="1:25" x14ac:dyDescent="0.25">
      <c r="A112" s="37"/>
      <c r="B112" s="38"/>
      <c r="C112" s="38"/>
      <c r="D112" s="38"/>
      <c r="E112" s="38"/>
      <c r="F112" s="38"/>
      <c r="G112" s="38"/>
      <c r="H112" s="38"/>
      <c r="I112" s="38"/>
      <c r="J112" s="38"/>
      <c r="K112" s="290"/>
      <c r="M112" s="37"/>
      <c r="N112" s="38"/>
      <c r="O112" s="38"/>
      <c r="P112" s="38"/>
      <c r="Q112" s="38"/>
      <c r="R112" s="38"/>
      <c r="S112" s="38"/>
      <c r="T112" s="38"/>
      <c r="U112" s="38"/>
      <c r="V112" s="38"/>
      <c r="W112" s="290"/>
      <c r="X112" s="10"/>
      <c r="Y112" s="10"/>
    </row>
    <row r="113" spans="24:25" x14ac:dyDescent="0.25">
      <c r="X113" s="10"/>
      <c r="Y113" s="10"/>
    </row>
    <row r="114" spans="24:25" x14ac:dyDescent="0.25">
      <c r="X114" s="10"/>
      <c r="Y114" s="10"/>
    </row>
  </sheetData>
  <mergeCells count="25">
    <mergeCell ref="M5:P5"/>
    <mergeCell ref="M6:N6"/>
    <mergeCell ref="O6:P6"/>
    <mergeCell ref="M7:N7"/>
    <mergeCell ref="O7:P7"/>
    <mergeCell ref="K99:K112"/>
    <mergeCell ref="W99:W112"/>
    <mergeCell ref="W19:W33"/>
    <mergeCell ref="K35:K45"/>
    <mergeCell ref="W35:W45"/>
    <mergeCell ref="K47:K67"/>
    <mergeCell ref="W47:W67"/>
    <mergeCell ref="K69:K97"/>
    <mergeCell ref="W69:W97"/>
    <mergeCell ref="K19:K33"/>
    <mergeCell ref="A15:B17"/>
    <mergeCell ref="D15:E17"/>
    <mergeCell ref="G15:H17"/>
    <mergeCell ref="J15:K17"/>
    <mergeCell ref="M15:N17"/>
    <mergeCell ref="D7:K7"/>
    <mergeCell ref="M10:O12"/>
    <mergeCell ref="R9:W9"/>
    <mergeCell ref="R10:U10"/>
    <mergeCell ref="T14:V14"/>
  </mergeCells>
  <pageMargins left="0.51181102362204722" right="0.51181102362204722" top="0.78740157480314965" bottom="0.78740157480314965" header="0.31496062992125984" footer="0.31496062992125984"/>
  <pageSetup paperSize="9" scale="41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4"/>
  <sheetViews>
    <sheetView workbookViewId="0">
      <selection activeCell="D5" sqref="D5"/>
    </sheetView>
  </sheetViews>
  <sheetFormatPr defaultRowHeight="15" x14ac:dyDescent="0.25"/>
  <cols>
    <col min="1" max="3" width="9.140625" style="2"/>
    <col min="4" max="4" width="16.7109375" style="2" customWidth="1"/>
    <col min="5" max="11" width="9.140625" style="2"/>
    <col min="12" max="12" width="9.42578125" style="2" customWidth="1"/>
    <col min="13" max="13" width="10" style="2" customWidth="1"/>
    <col min="14" max="15" width="9.140625" style="2"/>
    <col min="16" max="16" width="10.7109375" style="2" customWidth="1"/>
    <col min="17" max="21" width="9.140625" style="2"/>
    <col min="22" max="22" width="9.42578125" style="2" customWidth="1"/>
    <col min="23" max="259" width="9.140625" style="2"/>
    <col min="260" max="260" width="16.7109375" style="2" customWidth="1"/>
    <col min="261" max="267" width="9.140625" style="2"/>
    <col min="268" max="268" width="9.42578125" style="2" customWidth="1"/>
    <col min="269" max="269" width="10" style="2" customWidth="1"/>
    <col min="270" max="271" width="9.140625" style="2"/>
    <col min="272" max="272" width="10.7109375" style="2" customWidth="1"/>
    <col min="273" max="277" width="9.140625" style="2"/>
    <col min="278" max="278" width="9.42578125" style="2" customWidth="1"/>
    <col min="279" max="515" width="9.140625" style="2"/>
    <col min="516" max="516" width="16.7109375" style="2" customWidth="1"/>
    <col min="517" max="523" width="9.140625" style="2"/>
    <col min="524" max="524" width="9.42578125" style="2" customWidth="1"/>
    <col min="525" max="525" width="10" style="2" customWidth="1"/>
    <col min="526" max="527" width="9.140625" style="2"/>
    <col min="528" max="528" width="10.7109375" style="2" customWidth="1"/>
    <col min="529" max="533" width="9.140625" style="2"/>
    <col min="534" max="534" width="9.42578125" style="2" customWidth="1"/>
    <col min="535" max="771" width="9.140625" style="2"/>
    <col min="772" max="772" width="16.7109375" style="2" customWidth="1"/>
    <col min="773" max="779" width="9.140625" style="2"/>
    <col min="780" max="780" width="9.42578125" style="2" customWidth="1"/>
    <col min="781" max="781" width="10" style="2" customWidth="1"/>
    <col min="782" max="783" width="9.140625" style="2"/>
    <col min="784" max="784" width="10.7109375" style="2" customWidth="1"/>
    <col min="785" max="789" width="9.140625" style="2"/>
    <col min="790" max="790" width="9.42578125" style="2" customWidth="1"/>
    <col min="791" max="1027" width="9.140625" style="2"/>
    <col min="1028" max="1028" width="16.7109375" style="2" customWidth="1"/>
    <col min="1029" max="1035" width="9.140625" style="2"/>
    <col min="1036" max="1036" width="9.42578125" style="2" customWidth="1"/>
    <col min="1037" max="1037" width="10" style="2" customWidth="1"/>
    <col min="1038" max="1039" width="9.140625" style="2"/>
    <col min="1040" max="1040" width="10.7109375" style="2" customWidth="1"/>
    <col min="1041" max="1045" width="9.140625" style="2"/>
    <col min="1046" max="1046" width="9.42578125" style="2" customWidth="1"/>
    <col min="1047" max="1283" width="9.140625" style="2"/>
    <col min="1284" max="1284" width="16.7109375" style="2" customWidth="1"/>
    <col min="1285" max="1291" width="9.140625" style="2"/>
    <col min="1292" max="1292" width="9.42578125" style="2" customWidth="1"/>
    <col min="1293" max="1293" width="10" style="2" customWidth="1"/>
    <col min="1294" max="1295" width="9.140625" style="2"/>
    <col min="1296" max="1296" width="10.7109375" style="2" customWidth="1"/>
    <col min="1297" max="1301" width="9.140625" style="2"/>
    <col min="1302" max="1302" width="9.42578125" style="2" customWidth="1"/>
    <col min="1303" max="1539" width="9.140625" style="2"/>
    <col min="1540" max="1540" width="16.7109375" style="2" customWidth="1"/>
    <col min="1541" max="1547" width="9.140625" style="2"/>
    <col min="1548" max="1548" width="9.42578125" style="2" customWidth="1"/>
    <col min="1549" max="1549" width="10" style="2" customWidth="1"/>
    <col min="1550" max="1551" width="9.140625" style="2"/>
    <col min="1552" max="1552" width="10.7109375" style="2" customWidth="1"/>
    <col min="1553" max="1557" width="9.140625" style="2"/>
    <col min="1558" max="1558" width="9.42578125" style="2" customWidth="1"/>
    <col min="1559" max="1795" width="9.140625" style="2"/>
    <col min="1796" max="1796" width="16.7109375" style="2" customWidth="1"/>
    <col min="1797" max="1803" width="9.140625" style="2"/>
    <col min="1804" max="1804" width="9.42578125" style="2" customWidth="1"/>
    <col min="1805" max="1805" width="10" style="2" customWidth="1"/>
    <col min="1806" max="1807" width="9.140625" style="2"/>
    <col min="1808" max="1808" width="10.7109375" style="2" customWidth="1"/>
    <col min="1809" max="1813" width="9.140625" style="2"/>
    <col min="1814" max="1814" width="9.42578125" style="2" customWidth="1"/>
    <col min="1815" max="2051" width="9.140625" style="2"/>
    <col min="2052" max="2052" width="16.7109375" style="2" customWidth="1"/>
    <col min="2053" max="2059" width="9.140625" style="2"/>
    <col min="2060" max="2060" width="9.42578125" style="2" customWidth="1"/>
    <col min="2061" max="2061" width="10" style="2" customWidth="1"/>
    <col min="2062" max="2063" width="9.140625" style="2"/>
    <col min="2064" max="2064" width="10.7109375" style="2" customWidth="1"/>
    <col min="2065" max="2069" width="9.140625" style="2"/>
    <col min="2070" max="2070" width="9.42578125" style="2" customWidth="1"/>
    <col min="2071" max="2307" width="9.140625" style="2"/>
    <col min="2308" max="2308" width="16.7109375" style="2" customWidth="1"/>
    <col min="2309" max="2315" width="9.140625" style="2"/>
    <col min="2316" max="2316" width="9.42578125" style="2" customWidth="1"/>
    <col min="2317" max="2317" width="10" style="2" customWidth="1"/>
    <col min="2318" max="2319" width="9.140625" style="2"/>
    <col min="2320" max="2320" width="10.7109375" style="2" customWidth="1"/>
    <col min="2321" max="2325" width="9.140625" style="2"/>
    <col min="2326" max="2326" width="9.42578125" style="2" customWidth="1"/>
    <col min="2327" max="2563" width="9.140625" style="2"/>
    <col min="2564" max="2564" width="16.7109375" style="2" customWidth="1"/>
    <col min="2565" max="2571" width="9.140625" style="2"/>
    <col min="2572" max="2572" width="9.42578125" style="2" customWidth="1"/>
    <col min="2573" max="2573" width="10" style="2" customWidth="1"/>
    <col min="2574" max="2575" width="9.140625" style="2"/>
    <col min="2576" max="2576" width="10.7109375" style="2" customWidth="1"/>
    <col min="2577" max="2581" width="9.140625" style="2"/>
    <col min="2582" max="2582" width="9.42578125" style="2" customWidth="1"/>
    <col min="2583" max="2819" width="9.140625" style="2"/>
    <col min="2820" max="2820" width="16.7109375" style="2" customWidth="1"/>
    <col min="2821" max="2827" width="9.140625" style="2"/>
    <col min="2828" max="2828" width="9.42578125" style="2" customWidth="1"/>
    <col min="2829" max="2829" width="10" style="2" customWidth="1"/>
    <col min="2830" max="2831" width="9.140625" style="2"/>
    <col min="2832" max="2832" width="10.7109375" style="2" customWidth="1"/>
    <col min="2833" max="2837" width="9.140625" style="2"/>
    <col min="2838" max="2838" width="9.42578125" style="2" customWidth="1"/>
    <col min="2839" max="3075" width="9.140625" style="2"/>
    <col min="3076" max="3076" width="16.7109375" style="2" customWidth="1"/>
    <col min="3077" max="3083" width="9.140625" style="2"/>
    <col min="3084" max="3084" width="9.42578125" style="2" customWidth="1"/>
    <col min="3085" max="3085" width="10" style="2" customWidth="1"/>
    <col min="3086" max="3087" width="9.140625" style="2"/>
    <col min="3088" max="3088" width="10.7109375" style="2" customWidth="1"/>
    <col min="3089" max="3093" width="9.140625" style="2"/>
    <col min="3094" max="3094" width="9.42578125" style="2" customWidth="1"/>
    <col min="3095" max="3331" width="9.140625" style="2"/>
    <col min="3332" max="3332" width="16.7109375" style="2" customWidth="1"/>
    <col min="3333" max="3339" width="9.140625" style="2"/>
    <col min="3340" max="3340" width="9.42578125" style="2" customWidth="1"/>
    <col min="3341" max="3341" width="10" style="2" customWidth="1"/>
    <col min="3342" max="3343" width="9.140625" style="2"/>
    <col min="3344" max="3344" width="10.7109375" style="2" customWidth="1"/>
    <col min="3345" max="3349" width="9.140625" style="2"/>
    <col min="3350" max="3350" width="9.42578125" style="2" customWidth="1"/>
    <col min="3351" max="3587" width="9.140625" style="2"/>
    <col min="3588" max="3588" width="16.7109375" style="2" customWidth="1"/>
    <col min="3589" max="3595" width="9.140625" style="2"/>
    <col min="3596" max="3596" width="9.42578125" style="2" customWidth="1"/>
    <col min="3597" max="3597" width="10" style="2" customWidth="1"/>
    <col min="3598" max="3599" width="9.140625" style="2"/>
    <col min="3600" max="3600" width="10.7109375" style="2" customWidth="1"/>
    <col min="3601" max="3605" width="9.140625" style="2"/>
    <col min="3606" max="3606" width="9.42578125" style="2" customWidth="1"/>
    <col min="3607" max="3843" width="9.140625" style="2"/>
    <col min="3844" max="3844" width="16.7109375" style="2" customWidth="1"/>
    <col min="3845" max="3851" width="9.140625" style="2"/>
    <col min="3852" max="3852" width="9.42578125" style="2" customWidth="1"/>
    <col min="3853" max="3853" width="10" style="2" customWidth="1"/>
    <col min="3854" max="3855" width="9.140625" style="2"/>
    <col min="3856" max="3856" width="10.7109375" style="2" customWidth="1"/>
    <col min="3857" max="3861" width="9.140625" style="2"/>
    <col min="3862" max="3862" width="9.42578125" style="2" customWidth="1"/>
    <col min="3863" max="4099" width="9.140625" style="2"/>
    <col min="4100" max="4100" width="16.7109375" style="2" customWidth="1"/>
    <col min="4101" max="4107" width="9.140625" style="2"/>
    <col min="4108" max="4108" width="9.42578125" style="2" customWidth="1"/>
    <col min="4109" max="4109" width="10" style="2" customWidth="1"/>
    <col min="4110" max="4111" width="9.140625" style="2"/>
    <col min="4112" max="4112" width="10.7109375" style="2" customWidth="1"/>
    <col min="4113" max="4117" width="9.140625" style="2"/>
    <col min="4118" max="4118" width="9.42578125" style="2" customWidth="1"/>
    <col min="4119" max="4355" width="9.140625" style="2"/>
    <col min="4356" max="4356" width="16.7109375" style="2" customWidth="1"/>
    <col min="4357" max="4363" width="9.140625" style="2"/>
    <col min="4364" max="4364" width="9.42578125" style="2" customWidth="1"/>
    <col min="4365" max="4365" width="10" style="2" customWidth="1"/>
    <col min="4366" max="4367" width="9.140625" style="2"/>
    <col min="4368" max="4368" width="10.7109375" style="2" customWidth="1"/>
    <col min="4369" max="4373" width="9.140625" style="2"/>
    <col min="4374" max="4374" width="9.42578125" style="2" customWidth="1"/>
    <col min="4375" max="4611" width="9.140625" style="2"/>
    <col min="4612" max="4612" width="16.7109375" style="2" customWidth="1"/>
    <col min="4613" max="4619" width="9.140625" style="2"/>
    <col min="4620" max="4620" width="9.42578125" style="2" customWidth="1"/>
    <col min="4621" max="4621" width="10" style="2" customWidth="1"/>
    <col min="4622" max="4623" width="9.140625" style="2"/>
    <col min="4624" max="4624" width="10.7109375" style="2" customWidth="1"/>
    <col min="4625" max="4629" width="9.140625" style="2"/>
    <col min="4630" max="4630" width="9.42578125" style="2" customWidth="1"/>
    <col min="4631" max="4867" width="9.140625" style="2"/>
    <col min="4868" max="4868" width="16.7109375" style="2" customWidth="1"/>
    <col min="4869" max="4875" width="9.140625" style="2"/>
    <col min="4876" max="4876" width="9.42578125" style="2" customWidth="1"/>
    <col min="4877" max="4877" width="10" style="2" customWidth="1"/>
    <col min="4878" max="4879" width="9.140625" style="2"/>
    <col min="4880" max="4880" width="10.7109375" style="2" customWidth="1"/>
    <col min="4881" max="4885" width="9.140625" style="2"/>
    <col min="4886" max="4886" width="9.42578125" style="2" customWidth="1"/>
    <col min="4887" max="5123" width="9.140625" style="2"/>
    <col min="5124" max="5124" width="16.7109375" style="2" customWidth="1"/>
    <col min="5125" max="5131" width="9.140625" style="2"/>
    <col min="5132" max="5132" width="9.42578125" style="2" customWidth="1"/>
    <col min="5133" max="5133" width="10" style="2" customWidth="1"/>
    <col min="5134" max="5135" width="9.140625" style="2"/>
    <col min="5136" max="5136" width="10.7109375" style="2" customWidth="1"/>
    <col min="5137" max="5141" width="9.140625" style="2"/>
    <col min="5142" max="5142" width="9.42578125" style="2" customWidth="1"/>
    <col min="5143" max="5379" width="9.140625" style="2"/>
    <col min="5380" max="5380" width="16.7109375" style="2" customWidth="1"/>
    <col min="5381" max="5387" width="9.140625" style="2"/>
    <col min="5388" max="5388" width="9.42578125" style="2" customWidth="1"/>
    <col min="5389" max="5389" width="10" style="2" customWidth="1"/>
    <col min="5390" max="5391" width="9.140625" style="2"/>
    <col min="5392" max="5392" width="10.7109375" style="2" customWidth="1"/>
    <col min="5393" max="5397" width="9.140625" style="2"/>
    <col min="5398" max="5398" width="9.42578125" style="2" customWidth="1"/>
    <col min="5399" max="5635" width="9.140625" style="2"/>
    <col min="5636" max="5636" width="16.7109375" style="2" customWidth="1"/>
    <col min="5637" max="5643" width="9.140625" style="2"/>
    <col min="5644" max="5644" width="9.42578125" style="2" customWidth="1"/>
    <col min="5645" max="5645" width="10" style="2" customWidth="1"/>
    <col min="5646" max="5647" width="9.140625" style="2"/>
    <col min="5648" max="5648" width="10.7109375" style="2" customWidth="1"/>
    <col min="5649" max="5653" width="9.140625" style="2"/>
    <col min="5654" max="5654" width="9.42578125" style="2" customWidth="1"/>
    <col min="5655" max="5891" width="9.140625" style="2"/>
    <col min="5892" max="5892" width="16.7109375" style="2" customWidth="1"/>
    <col min="5893" max="5899" width="9.140625" style="2"/>
    <col min="5900" max="5900" width="9.42578125" style="2" customWidth="1"/>
    <col min="5901" max="5901" width="10" style="2" customWidth="1"/>
    <col min="5902" max="5903" width="9.140625" style="2"/>
    <col min="5904" max="5904" width="10.7109375" style="2" customWidth="1"/>
    <col min="5905" max="5909" width="9.140625" style="2"/>
    <col min="5910" max="5910" width="9.42578125" style="2" customWidth="1"/>
    <col min="5911" max="6147" width="9.140625" style="2"/>
    <col min="6148" max="6148" width="16.7109375" style="2" customWidth="1"/>
    <col min="6149" max="6155" width="9.140625" style="2"/>
    <col min="6156" max="6156" width="9.42578125" style="2" customWidth="1"/>
    <col min="6157" max="6157" width="10" style="2" customWidth="1"/>
    <col min="6158" max="6159" width="9.140625" style="2"/>
    <col min="6160" max="6160" width="10.7109375" style="2" customWidth="1"/>
    <col min="6161" max="6165" width="9.140625" style="2"/>
    <col min="6166" max="6166" width="9.42578125" style="2" customWidth="1"/>
    <col min="6167" max="6403" width="9.140625" style="2"/>
    <col min="6404" max="6404" width="16.7109375" style="2" customWidth="1"/>
    <col min="6405" max="6411" width="9.140625" style="2"/>
    <col min="6412" max="6412" width="9.42578125" style="2" customWidth="1"/>
    <col min="6413" max="6413" width="10" style="2" customWidth="1"/>
    <col min="6414" max="6415" width="9.140625" style="2"/>
    <col min="6416" max="6416" width="10.7109375" style="2" customWidth="1"/>
    <col min="6417" max="6421" width="9.140625" style="2"/>
    <col min="6422" max="6422" width="9.42578125" style="2" customWidth="1"/>
    <col min="6423" max="6659" width="9.140625" style="2"/>
    <col min="6660" max="6660" width="16.7109375" style="2" customWidth="1"/>
    <col min="6661" max="6667" width="9.140625" style="2"/>
    <col min="6668" max="6668" width="9.42578125" style="2" customWidth="1"/>
    <col min="6669" max="6669" width="10" style="2" customWidth="1"/>
    <col min="6670" max="6671" width="9.140625" style="2"/>
    <col min="6672" max="6672" width="10.7109375" style="2" customWidth="1"/>
    <col min="6673" max="6677" width="9.140625" style="2"/>
    <col min="6678" max="6678" width="9.42578125" style="2" customWidth="1"/>
    <col min="6679" max="6915" width="9.140625" style="2"/>
    <col min="6916" max="6916" width="16.7109375" style="2" customWidth="1"/>
    <col min="6917" max="6923" width="9.140625" style="2"/>
    <col min="6924" max="6924" width="9.42578125" style="2" customWidth="1"/>
    <col min="6925" max="6925" width="10" style="2" customWidth="1"/>
    <col min="6926" max="6927" width="9.140625" style="2"/>
    <col min="6928" max="6928" width="10.7109375" style="2" customWidth="1"/>
    <col min="6929" max="6933" width="9.140625" style="2"/>
    <col min="6934" max="6934" width="9.42578125" style="2" customWidth="1"/>
    <col min="6935" max="7171" width="9.140625" style="2"/>
    <col min="7172" max="7172" width="16.7109375" style="2" customWidth="1"/>
    <col min="7173" max="7179" width="9.140625" style="2"/>
    <col min="7180" max="7180" width="9.42578125" style="2" customWidth="1"/>
    <col min="7181" max="7181" width="10" style="2" customWidth="1"/>
    <col min="7182" max="7183" width="9.140625" style="2"/>
    <col min="7184" max="7184" width="10.7109375" style="2" customWidth="1"/>
    <col min="7185" max="7189" width="9.140625" style="2"/>
    <col min="7190" max="7190" width="9.42578125" style="2" customWidth="1"/>
    <col min="7191" max="7427" width="9.140625" style="2"/>
    <col min="7428" max="7428" width="16.7109375" style="2" customWidth="1"/>
    <col min="7429" max="7435" width="9.140625" style="2"/>
    <col min="7436" max="7436" width="9.42578125" style="2" customWidth="1"/>
    <col min="7437" max="7437" width="10" style="2" customWidth="1"/>
    <col min="7438" max="7439" width="9.140625" style="2"/>
    <col min="7440" max="7440" width="10.7109375" style="2" customWidth="1"/>
    <col min="7441" max="7445" width="9.140625" style="2"/>
    <col min="7446" max="7446" width="9.42578125" style="2" customWidth="1"/>
    <col min="7447" max="7683" width="9.140625" style="2"/>
    <col min="7684" max="7684" width="16.7109375" style="2" customWidth="1"/>
    <col min="7685" max="7691" width="9.140625" style="2"/>
    <col min="7692" max="7692" width="9.42578125" style="2" customWidth="1"/>
    <col min="7693" max="7693" width="10" style="2" customWidth="1"/>
    <col min="7694" max="7695" width="9.140625" style="2"/>
    <col min="7696" max="7696" width="10.7109375" style="2" customWidth="1"/>
    <col min="7697" max="7701" width="9.140625" style="2"/>
    <col min="7702" max="7702" width="9.42578125" style="2" customWidth="1"/>
    <col min="7703" max="7939" width="9.140625" style="2"/>
    <col min="7940" max="7940" width="16.7109375" style="2" customWidth="1"/>
    <col min="7941" max="7947" width="9.140625" style="2"/>
    <col min="7948" max="7948" width="9.42578125" style="2" customWidth="1"/>
    <col min="7949" max="7949" width="10" style="2" customWidth="1"/>
    <col min="7950" max="7951" width="9.140625" style="2"/>
    <col min="7952" max="7952" width="10.7109375" style="2" customWidth="1"/>
    <col min="7953" max="7957" width="9.140625" style="2"/>
    <col min="7958" max="7958" width="9.42578125" style="2" customWidth="1"/>
    <col min="7959" max="8195" width="9.140625" style="2"/>
    <col min="8196" max="8196" width="16.7109375" style="2" customWidth="1"/>
    <col min="8197" max="8203" width="9.140625" style="2"/>
    <col min="8204" max="8204" width="9.42578125" style="2" customWidth="1"/>
    <col min="8205" max="8205" width="10" style="2" customWidth="1"/>
    <col min="8206" max="8207" width="9.140625" style="2"/>
    <col min="8208" max="8208" width="10.7109375" style="2" customWidth="1"/>
    <col min="8209" max="8213" width="9.140625" style="2"/>
    <col min="8214" max="8214" width="9.42578125" style="2" customWidth="1"/>
    <col min="8215" max="8451" width="9.140625" style="2"/>
    <col min="8452" max="8452" width="16.7109375" style="2" customWidth="1"/>
    <col min="8453" max="8459" width="9.140625" style="2"/>
    <col min="8460" max="8460" width="9.42578125" style="2" customWidth="1"/>
    <col min="8461" max="8461" width="10" style="2" customWidth="1"/>
    <col min="8462" max="8463" width="9.140625" style="2"/>
    <col min="8464" max="8464" width="10.7109375" style="2" customWidth="1"/>
    <col min="8465" max="8469" width="9.140625" style="2"/>
    <col min="8470" max="8470" width="9.42578125" style="2" customWidth="1"/>
    <col min="8471" max="8707" width="9.140625" style="2"/>
    <col min="8708" max="8708" width="16.7109375" style="2" customWidth="1"/>
    <col min="8709" max="8715" width="9.140625" style="2"/>
    <col min="8716" max="8716" width="9.42578125" style="2" customWidth="1"/>
    <col min="8717" max="8717" width="10" style="2" customWidth="1"/>
    <col min="8718" max="8719" width="9.140625" style="2"/>
    <col min="8720" max="8720" width="10.7109375" style="2" customWidth="1"/>
    <col min="8721" max="8725" width="9.140625" style="2"/>
    <col min="8726" max="8726" width="9.42578125" style="2" customWidth="1"/>
    <col min="8727" max="8963" width="9.140625" style="2"/>
    <col min="8964" max="8964" width="16.7109375" style="2" customWidth="1"/>
    <col min="8965" max="8971" width="9.140625" style="2"/>
    <col min="8972" max="8972" width="9.42578125" style="2" customWidth="1"/>
    <col min="8973" max="8973" width="10" style="2" customWidth="1"/>
    <col min="8974" max="8975" width="9.140625" style="2"/>
    <col min="8976" max="8976" width="10.7109375" style="2" customWidth="1"/>
    <col min="8977" max="8981" width="9.140625" style="2"/>
    <col min="8982" max="8982" width="9.42578125" style="2" customWidth="1"/>
    <col min="8983" max="9219" width="9.140625" style="2"/>
    <col min="9220" max="9220" width="16.7109375" style="2" customWidth="1"/>
    <col min="9221" max="9227" width="9.140625" style="2"/>
    <col min="9228" max="9228" width="9.42578125" style="2" customWidth="1"/>
    <col min="9229" max="9229" width="10" style="2" customWidth="1"/>
    <col min="9230" max="9231" width="9.140625" style="2"/>
    <col min="9232" max="9232" width="10.7109375" style="2" customWidth="1"/>
    <col min="9233" max="9237" width="9.140625" style="2"/>
    <col min="9238" max="9238" width="9.42578125" style="2" customWidth="1"/>
    <col min="9239" max="9475" width="9.140625" style="2"/>
    <col min="9476" max="9476" width="16.7109375" style="2" customWidth="1"/>
    <col min="9477" max="9483" width="9.140625" style="2"/>
    <col min="9484" max="9484" width="9.42578125" style="2" customWidth="1"/>
    <col min="9485" max="9485" width="10" style="2" customWidth="1"/>
    <col min="9486" max="9487" width="9.140625" style="2"/>
    <col min="9488" max="9488" width="10.7109375" style="2" customWidth="1"/>
    <col min="9489" max="9493" width="9.140625" style="2"/>
    <col min="9494" max="9494" width="9.42578125" style="2" customWidth="1"/>
    <col min="9495" max="9731" width="9.140625" style="2"/>
    <col min="9732" max="9732" width="16.7109375" style="2" customWidth="1"/>
    <col min="9733" max="9739" width="9.140625" style="2"/>
    <col min="9740" max="9740" width="9.42578125" style="2" customWidth="1"/>
    <col min="9741" max="9741" width="10" style="2" customWidth="1"/>
    <col min="9742" max="9743" width="9.140625" style="2"/>
    <col min="9744" max="9744" width="10.7109375" style="2" customWidth="1"/>
    <col min="9745" max="9749" width="9.140625" style="2"/>
    <col min="9750" max="9750" width="9.42578125" style="2" customWidth="1"/>
    <col min="9751" max="9987" width="9.140625" style="2"/>
    <col min="9988" max="9988" width="16.7109375" style="2" customWidth="1"/>
    <col min="9989" max="9995" width="9.140625" style="2"/>
    <col min="9996" max="9996" width="9.42578125" style="2" customWidth="1"/>
    <col min="9997" max="9997" width="10" style="2" customWidth="1"/>
    <col min="9998" max="9999" width="9.140625" style="2"/>
    <col min="10000" max="10000" width="10.7109375" style="2" customWidth="1"/>
    <col min="10001" max="10005" width="9.140625" style="2"/>
    <col min="10006" max="10006" width="9.42578125" style="2" customWidth="1"/>
    <col min="10007" max="10243" width="9.140625" style="2"/>
    <col min="10244" max="10244" width="16.7109375" style="2" customWidth="1"/>
    <col min="10245" max="10251" width="9.140625" style="2"/>
    <col min="10252" max="10252" width="9.42578125" style="2" customWidth="1"/>
    <col min="10253" max="10253" width="10" style="2" customWidth="1"/>
    <col min="10254" max="10255" width="9.140625" style="2"/>
    <col min="10256" max="10256" width="10.7109375" style="2" customWidth="1"/>
    <col min="10257" max="10261" width="9.140625" style="2"/>
    <col min="10262" max="10262" width="9.42578125" style="2" customWidth="1"/>
    <col min="10263" max="10499" width="9.140625" style="2"/>
    <col min="10500" max="10500" width="16.7109375" style="2" customWidth="1"/>
    <col min="10501" max="10507" width="9.140625" style="2"/>
    <col min="10508" max="10508" width="9.42578125" style="2" customWidth="1"/>
    <col min="10509" max="10509" width="10" style="2" customWidth="1"/>
    <col min="10510" max="10511" width="9.140625" style="2"/>
    <col min="10512" max="10512" width="10.7109375" style="2" customWidth="1"/>
    <col min="10513" max="10517" width="9.140625" style="2"/>
    <col min="10518" max="10518" width="9.42578125" style="2" customWidth="1"/>
    <col min="10519" max="10755" width="9.140625" style="2"/>
    <col min="10756" max="10756" width="16.7109375" style="2" customWidth="1"/>
    <col min="10757" max="10763" width="9.140625" style="2"/>
    <col min="10764" max="10764" width="9.42578125" style="2" customWidth="1"/>
    <col min="10765" max="10765" width="10" style="2" customWidth="1"/>
    <col min="10766" max="10767" width="9.140625" style="2"/>
    <col min="10768" max="10768" width="10.7109375" style="2" customWidth="1"/>
    <col min="10769" max="10773" width="9.140625" style="2"/>
    <col min="10774" max="10774" width="9.42578125" style="2" customWidth="1"/>
    <col min="10775" max="11011" width="9.140625" style="2"/>
    <col min="11012" max="11012" width="16.7109375" style="2" customWidth="1"/>
    <col min="11013" max="11019" width="9.140625" style="2"/>
    <col min="11020" max="11020" width="9.42578125" style="2" customWidth="1"/>
    <col min="11021" max="11021" width="10" style="2" customWidth="1"/>
    <col min="11022" max="11023" width="9.140625" style="2"/>
    <col min="11024" max="11024" width="10.7109375" style="2" customWidth="1"/>
    <col min="11025" max="11029" width="9.140625" style="2"/>
    <col min="11030" max="11030" width="9.42578125" style="2" customWidth="1"/>
    <col min="11031" max="11267" width="9.140625" style="2"/>
    <col min="11268" max="11268" width="16.7109375" style="2" customWidth="1"/>
    <col min="11269" max="11275" width="9.140625" style="2"/>
    <col min="11276" max="11276" width="9.42578125" style="2" customWidth="1"/>
    <col min="11277" max="11277" width="10" style="2" customWidth="1"/>
    <col min="11278" max="11279" width="9.140625" style="2"/>
    <col min="11280" max="11280" width="10.7109375" style="2" customWidth="1"/>
    <col min="11281" max="11285" width="9.140625" style="2"/>
    <col min="11286" max="11286" width="9.42578125" style="2" customWidth="1"/>
    <col min="11287" max="11523" width="9.140625" style="2"/>
    <col min="11524" max="11524" width="16.7109375" style="2" customWidth="1"/>
    <col min="11525" max="11531" width="9.140625" style="2"/>
    <col min="11532" max="11532" width="9.42578125" style="2" customWidth="1"/>
    <col min="11533" max="11533" width="10" style="2" customWidth="1"/>
    <col min="11534" max="11535" width="9.140625" style="2"/>
    <col min="11536" max="11536" width="10.7109375" style="2" customWidth="1"/>
    <col min="11537" max="11541" width="9.140625" style="2"/>
    <col min="11542" max="11542" width="9.42578125" style="2" customWidth="1"/>
    <col min="11543" max="11779" width="9.140625" style="2"/>
    <col min="11780" max="11780" width="16.7109375" style="2" customWidth="1"/>
    <col min="11781" max="11787" width="9.140625" style="2"/>
    <col min="11788" max="11788" width="9.42578125" style="2" customWidth="1"/>
    <col min="11789" max="11789" width="10" style="2" customWidth="1"/>
    <col min="11790" max="11791" width="9.140625" style="2"/>
    <col min="11792" max="11792" width="10.7109375" style="2" customWidth="1"/>
    <col min="11793" max="11797" width="9.140625" style="2"/>
    <col min="11798" max="11798" width="9.42578125" style="2" customWidth="1"/>
    <col min="11799" max="12035" width="9.140625" style="2"/>
    <col min="12036" max="12036" width="16.7109375" style="2" customWidth="1"/>
    <col min="12037" max="12043" width="9.140625" style="2"/>
    <col min="12044" max="12044" width="9.42578125" style="2" customWidth="1"/>
    <col min="12045" max="12045" width="10" style="2" customWidth="1"/>
    <col min="12046" max="12047" width="9.140625" style="2"/>
    <col min="12048" max="12048" width="10.7109375" style="2" customWidth="1"/>
    <col min="12049" max="12053" width="9.140625" style="2"/>
    <col min="12054" max="12054" width="9.42578125" style="2" customWidth="1"/>
    <col min="12055" max="12291" width="9.140625" style="2"/>
    <col min="12292" max="12292" width="16.7109375" style="2" customWidth="1"/>
    <col min="12293" max="12299" width="9.140625" style="2"/>
    <col min="12300" max="12300" width="9.42578125" style="2" customWidth="1"/>
    <col min="12301" max="12301" width="10" style="2" customWidth="1"/>
    <col min="12302" max="12303" width="9.140625" style="2"/>
    <col min="12304" max="12304" width="10.7109375" style="2" customWidth="1"/>
    <col min="12305" max="12309" width="9.140625" style="2"/>
    <col min="12310" max="12310" width="9.42578125" style="2" customWidth="1"/>
    <col min="12311" max="12547" width="9.140625" style="2"/>
    <col min="12548" max="12548" width="16.7109375" style="2" customWidth="1"/>
    <col min="12549" max="12555" width="9.140625" style="2"/>
    <col min="12556" max="12556" width="9.42578125" style="2" customWidth="1"/>
    <col min="12557" max="12557" width="10" style="2" customWidth="1"/>
    <col min="12558" max="12559" width="9.140625" style="2"/>
    <col min="12560" max="12560" width="10.7109375" style="2" customWidth="1"/>
    <col min="12561" max="12565" width="9.140625" style="2"/>
    <col min="12566" max="12566" width="9.42578125" style="2" customWidth="1"/>
    <col min="12567" max="12803" width="9.140625" style="2"/>
    <col min="12804" max="12804" width="16.7109375" style="2" customWidth="1"/>
    <col min="12805" max="12811" width="9.140625" style="2"/>
    <col min="12812" max="12812" width="9.42578125" style="2" customWidth="1"/>
    <col min="12813" max="12813" width="10" style="2" customWidth="1"/>
    <col min="12814" max="12815" width="9.140625" style="2"/>
    <col min="12816" max="12816" width="10.7109375" style="2" customWidth="1"/>
    <col min="12817" max="12821" width="9.140625" style="2"/>
    <col min="12822" max="12822" width="9.42578125" style="2" customWidth="1"/>
    <col min="12823" max="13059" width="9.140625" style="2"/>
    <col min="13060" max="13060" width="16.7109375" style="2" customWidth="1"/>
    <col min="13061" max="13067" width="9.140625" style="2"/>
    <col min="13068" max="13068" width="9.42578125" style="2" customWidth="1"/>
    <col min="13069" max="13069" width="10" style="2" customWidth="1"/>
    <col min="13070" max="13071" width="9.140625" style="2"/>
    <col min="13072" max="13072" width="10.7109375" style="2" customWidth="1"/>
    <col min="13073" max="13077" width="9.140625" style="2"/>
    <col min="13078" max="13078" width="9.42578125" style="2" customWidth="1"/>
    <col min="13079" max="13315" width="9.140625" style="2"/>
    <col min="13316" max="13316" width="16.7109375" style="2" customWidth="1"/>
    <col min="13317" max="13323" width="9.140625" style="2"/>
    <col min="13324" max="13324" width="9.42578125" style="2" customWidth="1"/>
    <col min="13325" max="13325" width="10" style="2" customWidth="1"/>
    <col min="13326" max="13327" width="9.140625" style="2"/>
    <col min="13328" max="13328" width="10.7109375" style="2" customWidth="1"/>
    <col min="13329" max="13333" width="9.140625" style="2"/>
    <col min="13334" max="13334" width="9.42578125" style="2" customWidth="1"/>
    <col min="13335" max="13571" width="9.140625" style="2"/>
    <col min="13572" max="13572" width="16.7109375" style="2" customWidth="1"/>
    <col min="13573" max="13579" width="9.140625" style="2"/>
    <col min="13580" max="13580" width="9.42578125" style="2" customWidth="1"/>
    <col min="13581" max="13581" width="10" style="2" customWidth="1"/>
    <col min="13582" max="13583" width="9.140625" style="2"/>
    <col min="13584" max="13584" width="10.7109375" style="2" customWidth="1"/>
    <col min="13585" max="13589" width="9.140625" style="2"/>
    <col min="13590" max="13590" width="9.42578125" style="2" customWidth="1"/>
    <col min="13591" max="13827" width="9.140625" style="2"/>
    <col min="13828" max="13828" width="16.7109375" style="2" customWidth="1"/>
    <col min="13829" max="13835" width="9.140625" style="2"/>
    <col min="13836" max="13836" width="9.42578125" style="2" customWidth="1"/>
    <col min="13837" max="13837" width="10" style="2" customWidth="1"/>
    <col min="13838" max="13839" width="9.140625" style="2"/>
    <col min="13840" max="13840" width="10.7109375" style="2" customWidth="1"/>
    <col min="13841" max="13845" width="9.140625" style="2"/>
    <col min="13846" max="13846" width="9.42578125" style="2" customWidth="1"/>
    <col min="13847" max="14083" width="9.140625" style="2"/>
    <col min="14084" max="14084" width="16.7109375" style="2" customWidth="1"/>
    <col min="14085" max="14091" width="9.140625" style="2"/>
    <col min="14092" max="14092" width="9.42578125" style="2" customWidth="1"/>
    <col min="14093" max="14093" width="10" style="2" customWidth="1"/>
    <col min="14094" max="14095" width="9.140625" style="2"/>
    <col min="14096" max="14096" width="10.7109375" style="2" customWidth="1"/>
    <col min="14097" max="14101" width="9.140625" style="2"/>
    <col min="14102" max="14102" width="9.42578125" style="2" customWidth="1"/>
    <col min="14103" max="14339" width="9.140625" style="2"/>
    <col min="14340" max="14340" width="16.7109375" style="2" customWidth="1"/>
    <col min="14341" max="14347" width="9.140625" style="2"/>
    <col min="14348" max="14348" width="9.42578125" style="2" customWidth="1"/>
    <col min="14349" max="14349" width="10" style="2" customWidth="1"/>
    <col min="14350" max="14351" width="9.140625" style="2"/>
    <col min="14352" max="14352" width="10.7109375" style="2" customWidth="1"/>
    <col min="14353" max="14357" width="9.140625" style="2"/>
    <col min="14358" max="14358" width="9.42578125" style="2" customWidth="1"/>
    <col min="14359" max="14595" width="9.140625" style="2"/>
    <col min="14596" max="14596" width="16.7109375" style="2" customWidth="1"/>
    <col min="14597" max="14603" width="9.140625" style="2"/>
    <col min="14604" max="14604" width="9.42578125" style="2" customWidth="1"/>
    <col min="14605" max="14605" width="10" style="2" customWidth="1"/>
    <col min="14606" max="14607" width="9.140625" style="2"/>
    <col min="14608" max="14608" width="10.7109375" style="2" customWidth="1"/>
    <col min="14609" max="14613" width="9.140625" style="2"/>
    <col min="14614" max="14614" width="9.42578125" style="2" customWidth="1"/>
    <col min="14615" max="14851" width="9.140625" style="2"/>
    <col min="14852" max="14852" width="16.7109375" style="2" customWidth="1"/>
    <col min="14853" max="14859" width="9.140625" style="2"/>
    <col min="14860" max="14860" width="9.42578125" style="2" customWidth="1"/>
    <col min="14861" max="14861" width="10" style="2" customWidth="1"/>
    <col min="14862" max="14863" width="9.140625" style="2"/>
    <col min="14864" max="14864" width="10.7109375" style="2" customWidth="1"/>
    <col min="14865" max="14869" width="9.140625" style="2"/>
    <col min="14870" max="14870" width="9.42578125" style="2" customWidth="1"/>
    <col min="14871" max="15107" width="9.140625" style="2"/>
    <col min="15108" max="15108" width="16.7109375" style="2" customWidth="1"/>
    <col min="15109" max="15115" width="9.140625" style="2"/>
    <col min="15116" max="15116" width="9.42578125" style="2" customWidth="1"/>
    <col min="15117" max="15117" width="10" style="2" customWidth="1"/>
    <col min="15118" max="15119" width="9.140625" style="2"/>
    <col min="15120" max="15120" width="10.7109375" style="2" customWidth="1"/>
    <col min="15121" max="15125" width="9.140625" style="2"/>
    <col min="15126" max="15126" width="9.42578125" style="2" customWidth="1"/>
    <col min="15127" max="15363" width="9.140625" style="2"/>
    <col min="15364" max="15364" width="16.7109375" style="2" customWidth="1"/>
    <col min="15365" max="15371" width="9.140625" style="2"/>
    <col min="15372" max="15372" width="9.42578125" style="2" customWidth="1"/>
    <col min="15373" max="15373" width="10" style="2" customWidth="1"/>
    <col min="15374" max="15375" width="9.140625" style="2"/>
    <col min="15376" max="15376" width="10.7109375" style="2" customWidth="1"/>
    <col min="15377" max="15381" width="9.140625" style="2"/>
    <col min="15382" max="15382" width="9.42578125" style="2" customWidth="1"/>
    <col min="15383" max="15619" width="9.140625" style="2"/>
    <col min="15620" max="15620" width="16.7109375" style="2" customWidth="1"/>
    <col min="15621" max="15627" width="9.140625" style="2"/>
    <col min="15628" max="15628" width="9.42578125" style="2" customWidth="1"/>
    <col min="15629" max="15629" width="10" style="2" customWidth="1"/>
    <col min="15630" max="15631" width="9.140625" style="2"/>
    <col min="15632" max="15632" width="10.7109375" style="2" customWidth="1"/>
    <col min="15633" max="15637" width="9.140625" style="2"/>
    <col min="15638" max="15638" width="9.42578125" style="2" customWidth="1"/>
    <col min="15639" max="15875" width="9.140625" style="2"/>
    <col min="15876" max="15876" width="16.7109375" style="2" customWidth="1"/>
    <col min="15877" max="15883" width="9.140625" style="2"/>
    <col min="15884" max="15884" width="9.42578125" style="2" customWidth="1"/>
    <col min="15885" max="15885" width="10" style="2" customWidth="1"/>
    <col min="15886" max="15887" width="9.140625" style="2"/>
    <col min="15888" max="15888" width="10.7109375" style="2" customWidth="1"/>
    <col min="15889" max="15893" width="9.140625" style="2"/>
    <col min="15894" max="15894" width="9.42578125" style="2" customWidth="1"/>
    <col min="15895" max="16131" width="9.140625" style="2"/>
    <col min="16132" max="16132" width="16.7109375" style="2" customWidth="1"/>
    <col min="16133" max="16139" width="9.140625" style="2"/>
    <col min="16140" max="16140" width="9.42578125" style="2" customWidth="1"/>
    <col min="16141" max="16141" width="10" style="2" customWidth="1"/>
    <col min="16142" max="16143" width="9.140625" style="2"/>
    <col min="16144" max="16144" width="10.7109375" style="2" customWidth="1"/>
    <col min="16145" max="16149" width="9.140625" style="2"/>
    <col min="16150" max="16150" width="9.42578125" style="2" customWidth="1"/>
    <col min="16151" max="16384" width="9.140625" style="2"/>
  </cols>
  <sheetData>
    <row r="1" spans="1:24" x14ac:dyDescent="0.25">
      <c r="A1" s="1" t="s">
        <v>0</v>
      </c>
      <c r="W1" s="67"/>
      <c r="X1" s="67"/>
    </row>
    <row r="2" spans="1:24" x14ac:dyDescent="0.25">
      <c r="A2" s="1" t="s">
        <v>1</v>
      </c>
      <c r="X2" s="67"/>
    </row>
    <row r="3" spans="1:24" x14ac:dyDescent="0.25">
      <c r="A3" s="1" t="s">
        <v>2</v>
      </c>
      <c r="Q3" s="67"/>
      <c r="R3" s="67"/>
      <c r="S3" s="67"/>
      <c r="T3" s="150"/>
      <c r="U3" s="150"/>
      <c r="V3" s="150"/>
      <c r="W3" s="164"/>
      <c r="X3" s="67"/>
    </row>
    <row r="4" spans="1:24" ht="15" customHeight="1" thickBot="1" x14ac:dyDescent="0.3">
      <c r="Q4" s="67"/>
      <c r="R4" s="121"/>
      <c r="S4" s="121"/>
      <c r="T4" s="147"/>
      <c r="U4" s="121"/>
      <c r="V4" s="121"/>
      <c r="W4" s="67"/>
      <c r="X4" s="67"/>
    </row>
    <row r="5" spans="1:24" ht="13.5" customHeight="1" x14ac:dyDescent="0.25">
      <c r="A5" s="1" t="s">
        <v>3</v>
      </c>
      <c r="C5" s="3" t="s">
        <v>244</v>
      </c>
      <c r="D5" s="2" t="s">
        <v>4</v>
      </c>
      <c r="E5" s="1" t="s">
        <v>5</v>
      </c>
      <c r="G5" s="3" t="s">
        <v>233</v>
      </c>
      <c r="I5" s="1" t="s">
        <v>6</v>
      </c>
      <c r="K5" s="3">
        <v>13</v>
      </c>
      <c r="M5" s="241" t="s">
        <v>170</v>
      </c>
      <c r="N5" s="242"/>
      <c r="O5" s="242"/>
      <c r="P5" s="243"/>
      <c r="Q5" s="67"/>
      <c r="R5" s="151" t="s">
        <v>221</v>
      </c>
      <c r="S5" s="151"/>
      <c r="T5" s="151"/>
      <c r="U5" s="151"/>
      <c r="V5" s="151"/>
      <c r="W5" s="67"/>
      <c r="X5" s="67"/>
    </row>
    <row r="6" spans="1:24" ht="15.75" customHeight="1" thickBot="1" x14ac:dyDescent="0.3">
      <c r="M6" s="196" t="s">
        <v>169</v>
      </c>
      <c r="N6" s="197"/>
      <c r="O6" s="197" t="s">
        <v>171</v>
      </c>
      <c r="P6" s="198"/>
      <c r="Q6" s="67"/>
      <c r="R6" s="151"/>
      <c r="S6" s="151"/>
      <c r="T6" s="151"/>
      <c r="U6" s="151"/>
      <c r="V6" s="151"/>
      <c r="W6" s="67"/>
      <c r="X6" s="67"/>
    </row>
    <row r="7" spans="1:24" ht="13.5" customHeight="1" thickBot="1" x14ac:dyDescent="0.3">
      <c r="A7" s="1" t="s">
        <v>7</v>
      </c>
      <c r="C7" s="3">
        <v>4</v>
      </c>
      <c r="D7" s="268" t="s">
        <v>8</v>
      </c>
      <c r="E7" s="268"/>
      <c r="F7" s="268"/>
      <c r="G7" s="268"/>
      <c r="H7" s="268"/>
      <c r="I7" s="268"/>
      <c r="J7" s="268"/>
      <c r="K7" s="268"/>
      <c r="M7" s="244" t="s">
        <v>162</v>
      </c>
      <c r="N7" s="245"/>
      <c r="O7" s="246" t="s">
        <v>162</v>
      </c>
      <c r="P7" s="247"/>
      <c r="Q7" s="67"/>
      <c r="R7" s="151"/>
      <c r="S7" s="151"/>
      <c r="T7" s="151"/>
      <c r="U7" s="151"/>
      <c r="V7" s="151"/>
      <c r="W7" s="67"/>
      <c r="X7" s="67"/>
    </row>
    <row r="8" spans="1:24" ht="14.25" customHeight="1" x14ac:dyDescent="0.25">
      <c r="A8" s="1"/>
      <c r="C8" s="4"/>
      <c r="D8" s="5"/>
      <c r="E8" s="5"/>
      <c r="F8" s="5"/>
      <c r="G8" s="5"/>
      <c r="H8" s="5"/>
      <c r="I8" s="5"/>
      <c r="J8" s="5"/>
      <c r="K8" s="5"/>
      <c r="Q8" s="67"/>
      <c r="R8" s="151"/>
      <c r="S8" s="151"/>
      <c r="T8" s="151"/>
      <c r="U8" s="151"/>
      <c r="V8" s="151"/>
      <c r="W8" s="67"/>
      <c r="X8" s="67"/>
    </row>
    <row r="9" spans="1:24" ht="15" customHeight="1" thickBot="1" x14ac:dyDescent="0.3">
      <c r="A9" s="1"/>
      <c r="C9" s="5"/>
      <c r="D9" s="5"/>
      <c r="E9" s="5"/>
      <c r="F9" s="5"/>
      <c r="G9" s="5"/>
      <c r="H9" s="5"/>
      <c r="I9" s="5"/>
      <c r="J9" s="5"/>
      <c r="K9" s="5"/>
      <c r="Q9" s="67"/>
      <c r="R9" s="287" t="s">
        <v>222</v>
      </c>
      <c r="S9" s="287"/>
      <c r="T9" s="287"/>
      <c r="U9" s="287"/>
      <c r="V9" s="287"/>
      <c r="W9" s="287"/>
      <c r="X9" s="67"/>
    </row>
    <row r="10" spans="1:24" ht="15" customHeight="1" x14ac:dyDescent="0.25">
      <c r="A10" s="41"/>
      <c r="B10" s="42"/>
      <c r="C10" s="43"/>
      <c r="D10" s="43"/>
      <c r="E10" s="62"/>
      <c r="F10" s="5"/>
      <c r="G10" s="49"/>
      <c r="H10" s="50"/>
      <c r="I10" s="51"/>
      <c r="J10" s="51"/>
      <c r="K10" s="59"/>
      <c r="M10" s="269" t="s">
        <v>9</v>
      </c>
      <c r="N10" s="270"/>
      <c r="O10" s="270"/>
      <c r="P10" s="56"/>
      <c r="Q10" s="153"/>
      <c r="R10" s="261" t="s">
        <v>183</v>
      </c>
      <c r="S10" s="261"/>
      <c r="T10" s="261"/>
      <c r="U10" s="261"/>
      <c r="V10" s="154" t="s">
        <v>223</v>
      </c>
      <c r="W10" s="165" t="s">
        <v>224</v>
      </c>
      <c r="X10" s="67"/>
    </row>
    <row r="11" spans="1:24" x14ac:dyDescent="0.25">
      <c r="A11" s="44" t="s">
        <v>10</v>
      </c>
      <c r="B11" s="6"/>
      <c r="C11" s="7"/>
      <c r="D11" s="7"/>
      <c r="E11" s="63">
        <f>U30+U42+U66+U95+U111</f>
        <v>25</v>
      </c>
      <c r="F11" s="5"/>
      <c r="G11" s="52" t="s">
        <v>11</v>
      </c>
      <c r="H11" s="8"/>
      <c r="I11" s="9"/>
      <c r="J11" s="9"/>
      <c r="K11" s="60">
        <f>U32+U44+I66+I95+I111</f>
        <v>57</v>
      </c>
      <c r="M11" s="271"/>
      <c r="N11" s="272"/>
      <c r="O11" s="272"/>
      <c r="P11" s="57">
        <f>E11+K11</f>
        <v>82</v>
      </c>
      <c r="Q11" s="155"/>
      <c r="R11" s="156" t="s">
        <v>225</v>
      </c>
      <c r="S11" s="101"/>
      <c r="T11" s="146"/>
      <c r="U11" s="148"/>
      <c r="V11" s="157"/>
      <c r="W11" s="10"/>
      <c r="X11" s="67"/>
    </row>
    <row r="12" spans="1:24" ht="15.75" thickBot="1" x14ac:dyDescent="0.3">
      <c r="A12" s="45"/>
      <c r="B12" s="46"/>
      <c r="C12" s="47"/>
      <c r="D12" s="47"/>
      <c r="E12" s="64"/>
      <c r="F12" s="5"/>
      <c r="G12" s="53"/>
      <c r="H12" s="54"/>
      <c r="I12" s="55"/>
      <c r="J12" s="55"/>
      <c r="K12" s="61"/>
      <c r="M12" s="273"/>
      <c r="N12" s="274"/>
      <c r="O12" s="274"/>
      <c r="P12" s="58"/>
      <c r="Q12" s="67"/>
      <c r="R12" s="158" t="s">
        <v>226</v>
      </c>
      <c r="S12" s="10"/>
      <c r="T12" s="10"/>
      <c r="U12" s="10"/>
      <c r="V12" s="101"/>
      <c r="W12" s="101"/>
      <c r="X12" s="67"/>
    </row>
    <row r="13" spans="1:24" ht="14.25" customHeight="1" x14ac:dyDescent="0.25">
      <c r="A13" s="1"/>
      <c r="C13" s="5"/>
      <c r="D13" s="11" t="s">
        <v>12</v>
      </c>
      <c r="E13" s="40">
        <f>E11*100/P11</f>
        <v>30.487804878048781</v>
      </c>
      <c r="F13" s="5"/>
      <c r="G13" s="5"/>
      <c r="H13" s="5"/>
      <c r="I13" s="5"/>
      <c r="J13" s="11" t="s">
        <v>12</v>
      </c>
      <c r="K13" s="48">
        <f>K11*100/P11</f>
        <v>69.512195121951223</v>
      </c>
      <c r="Q13" s="67"/>
      <c r="R13" s="159" t="s">
        <v>227</v>
      </c>
      <c r="S13" s="101"/>
      <c r="T13" s="101"/>
      <c r="U13" s="101"/>
      <c r="V13" s="160"/>
      <c r="W13" s="101"/>
      <c r="X13" s="67"/>
    </row>
    <row r="14" spans="1:24" ht="15" customHeight="1" thickBot="1" x14ac:dyDescent="0.3">
      <c r="A14" s="1"/>
      <c r="C14" s="5"/>
      <c r="D14" s="5"/>
      <c r="E14" s="12"/>
      <c r="F14" s="5"/>
      <c r="G14" s="5"/>
      <c r="H14" s="5"/>
      <c r="I14" s="5"/>
      <c r="J14" s="5"/>
      <c r="K14" s="12"/>
      <c r="R14" s="161" t="s">
        <v>221</v>
      </c>
      <c r="S14" s="162"/>
      <c r="T14" s="262" t="s">
        <v>228</v>
      </c>
      <c r="U14" s="263"/>
      <c r="V14" s="264"/>
      <c r="W14" s="67"/>
      <c r="X14" s="67"/>
    </row>
    <row r="15" spans="1:24" ht="13.5" customHeight="1" thickBot="1" x14ac:dyDescent="0.3">
      <c r="A15" s="217" t="s">
        <v>13</v>
      </c>
      <c r="B15" s="218"/>
      <c r="C15" s="13"/>
      <c r="D15" s="275" t="s">
        <v>14</v>
      </c>
      <c r="E15" s="276"/>
      <c r="F15" s="14"/>
      <c r="G15" s="217" t="s">
        <v>15</v>
      </c>
      <c r="H15" s="218"/>
      <c r="I15" s="13"/>
      <c r="J15" s="281" t="s">
        <v>155</v>
      </c>
      <c r="K15" s="282"/>
      <c r="L15" s="14"/>
      <c r="M15" s="235" t="s">
        <v>154</v>
      </c>
      <c r="N15" s="236"/>
      <c r="O15" s="13"/>
      <c r="Q15" s="163"/>
      <c r="R15" s="163"/>
      <c r="S15" s="163"/>
      <c r="T15" s="163"/>
      <c r="U15" s="163"/>
      <c r="V15" s="163"/>
      <c r="W15" s="163"/>
    </row>
    <row r="16" spans="1:24" ht="15.75" customHeight="1" x14ac:dyDescent="0.25">
      <c r="A16" s="219"/>
      <c r="B16" s="220"/>
      <c r="C16" s="15">
        <f>E44</f>
        <v>21</v>
      </c>
      <c r="D16" s="277"/>
      <c r="E16" s="278"/>
      <c r="F16" s="16">
        <f>G32</f>
        <v>44</v>
      </c>
      <c r="G16" s="219"/>
      <c r="H16" s="220"/>
      <c r="I16" s="15">
        <f>S32</f>
        <v>0</v>
      </c>
      <c r="J16" s="283"/>
      <c r="K16" s="284"/>
      <c r="L16" s="16">
        <f>U42</f>
        <v>0</v>
      </c>
      <c r="M16" s="237"/>
      <c r="N16" s="238"/>
      <c r="O16" s="17">
        <f>U44</f>
        <v>11</v>
      </c>
      <c r="R16" s="106" t="s">
        <v>194</v>
      </c>
      <c r="S16" s="107" t="s">
        <v>197</v>
      </c>
      <c r="T16" s="108" t="s">
        <v>196</v>
      </c>
    </row>
    <row r="17" spans="1:23" ht="13.5" customHeight="1" thickBot="1" x14ac:dyDescent="0.3">
      <c r="A17" s="221"/>
      <c r="B17" s="222"/>
      <c r="C17" s="18"/>
      <c r="D17" s="279"/>
      <c r="E17" s="280"/>
      <c r="F17" s="19"/>
      <c r="G17" s="221"/>
      <c r="H17" s="222"/>
      <c r="I17" s="18"/>
      <c r="J17" s="285"/>
      <c r="K17" s="286"/>
      <c r="L17" s="19"/>
      <c r="M17" s="239"/>
      <c r="N17" s="240"/>
      <c r="O17" s="20"/>
      <c r="R17" s="33" t="s">
        <v>200</v>
      </c>
      <c r="S17" s="34">
        <v>40</v>
      </c>
      <c r="T17" s="35" t="s">
        <v>206</v>
      </c>
    </row>
    <row r="18" spans="1:23" ht="15.75" thickBot="1" x14ac:dyDescent="0.3">
      <c r="A18" s="1"/>
      <c r="C18" s="5"/>
      <c r="D18" s="5"/>
      <c r="E18" s="5"/>
      <c r="F18" s="5"/>
      <c r="G18" s="5"/>
      <c r="H18" s="5"/>
      <c r="I18" s="5"/>
      <c r="J18" s="5"/>
      <c r="K18" s="5"/>
    </row>
    <row r="19" spans="1:23" ht="15.75" thickBot="1" x14ac:dyDescent="0.3">
      <c r="A19" s="21"/>
      <c r="B19" s="22"/>
      <c r="C19" s="22"/>
      <c r="D19" s="4"/>
      <c r="E19" s="24" t="s">
        <v>18</v>
      </c>
      <c r="F19" s="25" t="s">
        <v>19</v>
      </c>
      <c r="G19" s="26" t="s">
        <v>20</v>
      </c>
      <c r="H19" s="4"/>
      <c r="I19" s="4"/>
      <c r="J19" s="4"/>
      <c r="K19" s="288" t="s">
        <v>16</v>
      </c>
      <c r="M19" s="21"/>
      <c r="N19" s="22"/>
      <c r="O19" s="22"/>
      <c r="P19" s="4"/>
      <c r="Q19" s="4"/>
      <c r="R19" s="4"/>
      <c r="S19" s="4"/>
      <c r="T19" s="4"/>
      <c r="U19" s="4"/>
      <c r="V19" s="4"/>
      <c r="W19" s="288" t="s">
        <v>17</v>
      </c>
    </row>
    <row r="20" spans="1:23" ht="15.75" thickBot="1" x14ac:dyDescent="0.3">
      <c r="A20" s="66" t="s">
        <v>143</v>
      </c>
      <c r="B20" s="10"/>
      <c r="C20" s="10"/>
      <c r="D20" s="10"/>
      <c r="E20" s="28">
        <v>0</v>
      </c>
      <c r="F20" s="29">
        <v>6</v>
      </c>
      <c r="G20" s="30">
        <f>E20*F20</f>
        <v>0</v>
      </c>
      <c r="H20" s="10"/>
      <c r="I20" s="5"/>
      <c r="J20" s="5"/>
      <c r="K20" s="289"/>
      <c r="L20" s="10"/>
      <c r="M20" s="23"/>
      <c r="N20" s="10"/>
      <c r="O20" s="10"/>
      <c r="P20" s="10"/>
      <c r="Q20" s="24" t="s">
        <v>18</v>
      </c>
      <c r="R20" s="25" t="s">
        <v>19</v>
      </c>
      <c r="S20" s="26" t="s">
        <v>20</v>
      </c>
      <c r="T20" s="10"/>
      <c r="U20" s="5"/>
      <c r="V20" s="5"/>
      <c r="W20" s="289"/>
    </row>
    <row r="21" spans="1:23" x14ac:dyDescent="0.25">
      <c r="A21" s="27" t="s">
        <v>21</v>
      </c>
      <c r="B21" s="10"/>
      <c r="C21" s="10"/>
      <c r="D21" s="10"/>
      <c r="E21" s="28">
        <v>1</v>
      </c>
      <c r="F21" s="29">
        <v>5</v>
      </c>
      <c r="G21" s="30">
        <f>E21*F21</f>
        <v>5</v>
      </c>
      <c r="H21" s="10"/>
      <c r="I21" s="5"/>
      <c r="J21" s="5"/>
      <c r="K21" s="289"/>
      <c r="L21" s="10"/>
      <c r="M21" s="27" t="s">
        <v>22</v>
      </c>
      <c r="N21" s="10"/>
      <c r="O21" s="10"/>
      <c r="P21" s="10"/>
      <c r="Q21" s="28">
        <v>0</v>
      </c>
      <c r="R21" s="29">
        <v>6</v>
      </c>
      <c r="S21" s="30">
        <f>Q21*R21</f>
        <v>0</v>
      </c>
      <c r="T21" s="10"/>
      <c r="U21" s="5"/>
      <c r="V21" s="5"/>
      <c r="W21" s="289"/>
    </row>
    <row r="22" spans="1:23" x14ac:dyDescent="0.25">
      <c r="A22" s="27" t="s">
        <v>23</v>
      </c>
      <c r="B22" s="10"/>
      <c r="C22" s="10"/>
      <c r="D22" s="10"/>
      <c r="E22" s="31">
        <v>1</v>
      </c>
      <c r="F22" s="3">
        <v>4</v>
      </c>
      <c r="G22" s="32">
        <f t="shared" ref="G22:G28" si="0">E22*F22</f>
        <v>4</v>
      </c>
      <c r="H22" s="10"/>
      <c r="I22" s="5"/>
      <c r="J22" s="5"/>
      <c r="K22" s="289"/>
      <c r="L22" s="10"/>
      <c r="M22" s="27" t="s">
        <v>24</v>
      </c>
      <c r="N22" s="10"/>
      <c r="O22" s="10"/>
      <c r="P22" s="10"/>
      <c r="Q22" s="31">
        <v>0</v>
      </c>
      <c r="R22" s="3">
        <v>5</v>
      </c>
      <c r="S22" s="32">
        <f t="shared" ref="S22:S28" si="1">Q22*R22</f>
        <v>0</v>
      </c>
      <c r="T22" s="10"/>
      <c r="U22" s="5"/>
      <c r="V22" s="5"/>
      <c r="W22" s="289"/>
    </row>
    <row r="23" spans="1:23" x14ac:dyDescent="0.25">
      <c r="A23" s="27" t="s">
        <v>25</v>
      </c>
      <c r="B23" s="10"/>
      <c r="C23" s="10"/>
      <c r="D23" s="10"/>
      <c r="E23" s="31">
        <v>0</v>
      </c>
      <c r="F23" s="3">
        <v>3</v>
      </c>
      <c r="G23" s="32">
        <f t="shared" si="0"/>
        <v>0</v>
      </c>
      <c r="H23" s="10"/>
      <c r="I23" s="5"/>
      <c r="J23" s="5"/>
      <c r="K23" s="289"/>
      <c r="L23" s="10"/>
      <c r="M23" s="27" t="s">
        <v>24</v>
      </c>
      <c r="N23" s="10"/>
      <c r="O23" s="10"/>
      <c r="P23" s="10"/>
      <c r="Q23" s="31">
        <v>0</v>
      </c>
      <c r="R23" s="3">
        <v>4</v>
      </c>
      <c r="S23" s="32">
        <f t="shared" si="1"/>
        <v>0</v>
      </c>
      <c r="T23" s="10"/>
      <c r="U23" s="5"/>
      <c r="V23" s="5"/>
      <c r="W23" s="289"/>
    </row>
    <row r="24" spans="1:23" x14ac:dyDescent="0.25">
      <c r="A24" s="27" t="s">
        <v>26</v>
      </c>
      <c r="B24" s="10"/>
      <c r="C24" s="10"/>
      <c r="D24" s="10"/>
      <c r="E24" s="31">
        <v>0</v>
      </c>
      <c r="F24" s="3">
        <v>3</v>
      </c>
      <c r="G24" s="32">
        <f t="shared" si="0"/>
        <v>0</v>
      </c>
      <c r="H24" s="10"/>
      <c r="I24" s="5"/>
      <c r="J24" s="5"/>
      <c r="K24" s="289"/>
      <c r="L24" s="10"/>
      <c r="M24" s="27" t="s">
        <v>27</v>
      </c>
      <c r="N24" s="10"/>
      <c r="O24" s="10"/>
      <c r="P24" s="10"/>
      <c r="Q24" s="31">
        <v>0</v>
      </c>
      <c r="R24" s="3">
        <v>3</v>
      </c>
      <c r="S24" s="32">
        <f t="shared" si="1"/>
        <v>0</v>
      </c>
      <c r="T24" s="10"/>
      <c r="U24" s="5"/>
      <c r="V24" s="5"/>
      <c r="W24" s="289"/>
    </row>
    <row r="25" spans="1:23" x14ac:dyDescent="0.25">
      <c r="A25" s="27" t="s">
        <v>28</v>
      </c>
      <c r="B25" s="10"/>
      <c r="C25" s="10"/>
      <c r="D25" s="10"/>
      <c r="E25" s="31">
        <v>1</v>
      </c>
      <c r="F25" s="3">
        <v>2</v>
      </c>
      <c r="G25" s="32">
        <f t="shared" si="0"/>
        <v>2</v>
      </c>
      <c r="H25" s="10"/>
      <c r="I25" s="5"/>
      <c r="J25" s="5"/>
      <c r="K25" s="289"/>
      <c r="L25" s="10"/>
      <c r="M25" s="27" t="s">
        <v>29</v>
      </c>
      <c r="N25" s="10"/>
      <c r="O25" s="10"/>
      <c r="P25" s="10"/>
      <c r="Q25" s="31">
        <v>0</v>
      </c>
      <c r="R25" s="3">
        <v>2</v>
      </c>
      <c r="S25" s="32">
        <f t="shared" si="1"/>
        <v>0</v>
      </c>
      <c r="T25" s="10"/>
      <c r="U25" s="5"/>
      <c r="V25" s="5"/>
      <c r="W25" s="289"/>
    </row>
    <row r="26" spans="1:23" x14ac:dyDescent="0.25">
      <c r="A26" s="27" t="s">
        <v>30</v>
      </c>
      <c r="B26" s="10"/>
      <c r="C26" s="10"/>
      <c r="D26" s="10"/>
      <c r="E26" s="31">
        <v>0</v>
      </c>
      <c r="F26" s="3">
        <v>2</v>
      </c>
      <c r="G26" s="32">
        <f t="shared" si="0"/>
        <v>0</v>
      </c>
      <c r="H26" s="10"/>
      <c r="I26" s="5"/>
      <c r="J26" s="5"/>
      <c r="K26" s="289"/>
      <c r="L26" s="10"/>
      <c r="M26" s="27" t="s">
        <v>31</v>
      </c>
      <c r="N26" s="10"/>
      <c r="O26" s="10"/>
      <c r="P26" s="10"/>
      <c r="Q26" s="31">
        <v>0</v>
      </c>
      <c r="R26" s="3">
        <v>1</v>
      </c>
      <c r="S26" s="32">
        <f t="shared" si="1"/>
        <v>0</v>
      </c>
      <c r="T26" s="10"/>
      <c r="U26" s="5"/>
      <c r="V26" s="5"/>
      <c r="W26" s="289"/>
    </row>
    <row r="27" spans="1:23" x14ac:dyDescent="0.25">
      <c r="A27" s="27" t="s">
        <v>32</v>
      </c>
      <c r="B27" s="10"/>
      <c r="C27" s="10"/>
      <c r="D27" s="10"/>
      <c r="E27" s="31">
        <v>0</v>
      </c>
      <c r="F27" s="3">
        <v>1</v>
      </c>
      <c r="G27" s="32">
        <f t="shared" si="0"/>
        <v>0</v>
      </c>
      <c r="H27" s="10"/>
      <c r="I27" s="5"/>
      <c r="J27" s="5"/>
      <c r="K27" s="289"/>
      <c r="L27" s="10"/>
      <c r="M27" s="27" t="s">
        <v>33</v>
      </c>
      <c r="N27" s="10"/>
      <c r="O27" s="10"/>
      <c r="P27" s="10"/>
      <c r="Q27" s="31">
        <v>0</v>
      </c>
      <c r="R27" s="3">
        <v>1</v>
      </c>
      <c r="S27" s="32">
        <f t="shared" si="1"/>
        <v>0</v>
      </c>
      <c r="T27" s="10"/>
      <c r="U27" s="5"/>
      <c r="V27" s="5"/>
      <c r="W27" s="289"/>
    </row>
    <row r="28" spans="1:23" ht="15.75" thickBot="1" x14ac:dyDescent="0.3">
      <c r="A28" s="27" t="s">
        <v>34</v>
      </c>
      <c r="B28" s="10"/>
      <c r="C28" s="10"/>
      <c r="D28" s="10"/>
      <c r="E28" s="33">
        <v>0</v>
      </c>
      <c r="F28" s="34">
        <v>1</v>
      </c>
      <c r="G28" s="35">
        <f t="shared" si="0"/>
        <v>0</v>
      </c>
      <c r="H28" s="10"/>
      <c r="I28" s="5"/>
      <c r="J28" s="5"/>
      <c r="K28" s="289"/>
      <c r="L28" s="10"/>
      <c r="M28" s="27" t="s">
        <v>35</v>
      </c>
      <c r="N28" s="10"/>
      <c r="O28" s="10"/>
      <c r="P28" s="10"/>
      <c r="Q28" s="33">
        <v>0</v>
      </c>
      <c r="R28" s="34">
        <v>1</v>
      </c>
      <c r="S28" s="35">
        <f t="shared" si="1"/>
        <v>0</v>
      </c>
      <c r="T28" s="10"/>
      <c r="U28" s="5"/>
      <c r="V28" s="5"/>
      <c r="W28" s="289"/>
    </row>
    <row r="29" spans="1:23" x14ac:dyDescent="0.25">
      <c r="A29" s="27"/>
      <c r="B29" s="10"/>
      <c r="C29" s="10"/>
      <c r="D29" s="10"/>
      <c r="E29" s="10"/>
      <c r="F29" s="10"/>
      <c r="G29" s="10"/>
      <c r="H29" s="10"/>
      <c r="I29" s="10"/>
      <c r="J29" s="10"/>
      <c r="K29" s="289"/>
      <c r="L29" s="10"/>
      <c r="M29" s="27"/>
      <c r="N29" s="10"/>
      <c r="O29" s="10"/>
      <c r="P29" s="10"/>
      <c r="Q29" s="10"/>
      <c r="R29" s="10"/>
      <c r="S29" s="10"/>
      <c r="T29" s="10"/>
      <c r="U29" s="10"/>
      <c r="V29" s="10"/>
      <c r="W29" s="289"/>
    </row>
    <row r="30" spans="1:23" x14ac:dyDescent="0.25">
      <c r="A30" s="27" t="s">
        <v>36</v>
      </c>
      <c r="B30" s="10"/>
      <c r="C30" s="10"/>
      <c r="D30" s="10"/>
      <c r="E30" s="10"/>
      <c r="F30" s="10"/>
      <c r="G30" s="3">
        <f>SUM(G20:G28)</f>
        <v>11</v>
      </c>
      <c r="H30" s="10"/>
      <c r="I30" s="10"/>
      <c r="J30" s="10"/>
      <c r="K30" s="289"/>
      <c r="L30" s="10"/>
      <c r="M30" s="27" t="s">
        <v>37</v>
      </c>
      <c r="N30" s="10"/>
      <c r="O30" s="10"/>
      <c r="P30" s="10"/>
      <c r="Q30" s="10"/>
      <c r="R30" s="10"/>
      <c r="S30" s="3">
        <f>SUM(S21:S28)</f>
        <v>0</v>
      </c>
      <c r="T30" s="36" t="s">
        <v>38</v>
      </c>
      <c r="U30" s="3">
        <f>SUM(S21:S23)+(S27+S28)</f>
        <v>0</v>
      </c>
      <c r="V30" s="10"/>
      <c r="W30" s="289"/>
    </row>
    <row r="31" spans="1:23" ht="6" customHeight="1" x14ac:dyDescent="0.25">
      <c r="A31" s="27"/>
      <c r="B31" s="10"/>
      <c r="C31" s="10"/>
      <c r="D31" s="10"/>
      <c r="E31" s="10"/>
      <c r="F31" s="10"/>
      <c r="G31" s="10"/>
      <c r="H31" s="10"/>
      <c r="I31" s="10"/>
      <c r="J31" s="10"/>
      <c r="K31" s="289"/>
      <c r="M31" s="27"/>
      <c r="N31" s="10"/>
      <c r="O31" s="10"/>
      <c r="P31" s="10"/>
      <c r="Q31" s="10"/>
      <c r="R31" s="10"/>
      <c r="S31" s="10"/>
      <c r="T31" s="11"/>
      <c r="U31" s="5"/>
      <c r="V31" s="10"/>
      <c r="W31" s="289"/>
    </row>
    <row r="32" spans="1:23" x14ac:dyDescent="0.25">
      <c r="A32" s="27" t="s">
        <v>39</v>
      </c>
      <c r="B32" s="10"/>
      <c r="C32" s="10"/>
      <c r="D32" s="10"/>
      <c r="E32" s="10"/>
      <c r="F32" s="10"/>
      <c r="G32" s="3">
        <f>G30*C7</f>
        <v>44</v>
      </c>
      <c r="H32" s="10" t="s">
        <v>4</v>
      </c>
      <c r="I32" s="10"/>
      <c r="J32" s="10"/>
      <c r="K32" s="289"/>
      <c r="M32" s="27" t="s">
        <v>40</v>
      </c>
      <c r="N32" s="10"/>
      <c r="O32" s="10"/>
      <c r="P32" s="10"/>
      <c r="Q32" s="10"/>
      <c r="R32" s="10"/>
      <c r="S32" s="3">
        <f>S30*C7</f>
        <v>0</v>
      </c>
      <c r="T32" s="36" t="s">
        <v>41</v>
      </c>
      <c r="U32" s="3">
        <f>SUM(S24:S26)+SUM(S27:S28)</f>
        <v>0</v>
      </c>
      <c r="V32" s="10"/>
      <c r="W32" s="289"/>
    </row>
    <row r="33" spans="1:23" x14ac:dyDescent="0.2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290"/>
      <c r="M33" s="37"/>
      <c r="N33" s="38"/>
      <c r="O33" s="38"/>
      <c r="P33" s="38"/>
      <c r="Q33" s="38"/>
      <c r="R33" s="38"/>
      <c r="S33" s="38"/>
      <c r="T33" s="38"/>
      <c r="U33" s="38"/>
      <c r="V33" s="38"/>
      <c r="W33" s="290"/>
    </row>
    <row r="35" spans="1:23" x14ac:dyDescent="0.25">
      <c r="A35" s="39"/>
      <c r="B35" s="22"/>
      <c r="C35" s="22"/>
      <c r="D35" s="22"/>
      <c r="E35" s="22"/>
      <c r="F35" s="22"/>
      <c r="G35" s="22"/>
      <c r="H35" s="22"/>
      <c r="I35" s="22"/>
      <c r="J35" s="22"/>
      <c r="K35" s="288" t="s">
        <v>13</v>
      </c>
      <c r="M35" s="39"/>
      <c r="N35" s="22"/>
      <c r="O35" s="22"/>
      <c r="P35" s="22"/>
      <c r="Q35" s="22"/>
      <c r="R35" s="22"/>
      <c r="S35" s="22"/>
      <c r="T35" s="22"/>
      <c r="U35" s="22"/>
      <c r="V35" s="22"/>
      <c r="W35" s="288" t="s">
        <v>42</v>
      </c>
    </row>
    <row r="36" spans="1:23" x14ac:dyDescent="0.25">
      <c r="A36" s="23"/>
      <c r="B36" s="10"/>
      <c r="C36" s="10"/>
      <c r="D36" s="10"/>
      <c r="E36" s="88" t="s">
        <v>153</v>
      </c>
      <c r="F36" s="10"/>
      <c r="G36" s="10"/>
      <c r="H36" s="10"/>
      <c r="I36" s="10"/>
      <c r="J36" s="10"/>
      <c r="K36" s="289"/>
      <c r="M36" s="23"/>
      <c r="N36" s="10"/>
      <c r="O36" s="10"/>
      <c r="P36" s="10"/>
      <c r="Q36" s="88" t="s">
        <v>153</v>
      </c>
      <c r="R36" s="10"/>
      <c r="S36" s="10"/>
      <c r="T36" s="10"/>
      <c r="U36" s="10"/>
      <c r="V36" s="10"/>
      <c r="W36" s="289"/>
    </row>
    <row r="37" spans="1:23" x14ac:dyDescent="0.25">
      <c r="A37" s="27" t="s">
        <v>43</v>
      </c>
      <c r="B37" s="10"/>
      <c r="C37" s="10"/>
      <c r="D37" s="10"/>
      <c r="E37" s="3">
        <v>4</v>
      </c>
      <c r="F37" s="10"/>
      <c r="G37" s="10"/>
      <c r="H37" s="10"/>
      <c r="I37" s="10"/>
      <c r="J37" s="10"/>
      <c r="K37" s="291"/>
      <c r="M37" s="27" t="s">
        <v>44</v>
      </c>
      <c r="N37" s="10"/>
      <c r="O37" s="10"/>
      <c r="P37" s="10"/>
      <c r="Q37" s="3">
        <v>0</v>
      </c>
      <c r="R37" s="10"/>
      <c r="S37" s="10"/>
      <c r="T37" s="10"/>
      <c r="U37" s="10"/>
      <c r="V37" s="10"/>
      <c r="W37" s="291"/>
    </row>
    <row r="38" spans="1:23" x14ac:dyDescent="0.25">
      <c r="A38" s="27" t="s">
        <v>45</v>
      </c>
      <c r="B38" s="10"/>
      <c r="C38" s="10"/>
      <c r="D38" s="10"/>
      <c r="E38" s="3">
        <v>2</v>
      </c>
      <c r="F38" s="10"/>
      <c r="G38" s="10"/>
      <c r="H38" s="10"/>
      <c r="I38" s="10"/>
      <c r="J38" s="10"/>
      <c r="K38" s="291"/>
      <c r="M38" s="27" t="s">
        <v>46</v>
      </c>
      <c r="N38" s="10"/>
      <c r="O38" s="10"/>
      <c r="P38" s="10"/>
      <c r="Q38" s="3">
        <v>11</v>
      </c>
      <c r="R38" s="10"/>
      <c r="S38" s="10"/>
      <c r="T38" s="10"/>
      <c r="U38" s="10"/>
      <c r="V38" s="10"/>
      <c r="W38" s="291"/>
    </row>
    <row r="39" spans="1:23" x14ac:dyDescent="0.25">
      <c r="A39" s="27" t="s">
        <v>220</v>
      </c>
      <c r="B39" s="10"/>
      <c r="C39" s="10"/>
      <c r="D39" s="10"/>
      <c r="E39" s="3">
        <v>0</v>
      </c>
      <c r="F39" s="10"/>
      <c r="G39" s="10"/>
      <c r="H39" s="10"/>
      <c r="I39" s="10"/>
      <c r="J39" s="10"/>
      <c r="K39" s="291"/>
      <c r="M39" s="27" t="s">
        <v>47</v>
      </c>
      <c r="N39" s="10"/>
      <c r="O39" s="10"/>
      <c r="P39" s="10"/>
      <c r="Q39" s="3">
        <v>0</v>
      </c>
      <c r="R39" s="10"/>
      <c r="S39" s="10"/>
      <c r="T39" s="10"/>
      <c r="U39" s="10"/>
      <c r="V39" s="10"/>
      <c r="W39" s="291"/>
    </row>
    <row r="40" spans="1:23" x14ac:dyDescent="0.25">
      <c r="A40" s="27" t="s">
        <v>48</v>
      </c>
      <c r="B40" s="10"/>
      <c r="C40" s="10"/>
      <c r="D40" s="10"/>
      <c r="E40" s="3">
        <v>4</v>
      </c>
      <c r="F40" s="10"/>
      <c r="G40" s="10"/>
      <c r="H40" s="10"/>
      <c r="I40" s="10"/>
      <c r="J40" s="10"/>
      <c r="K40" s="291"/>
      <c r="M40" s="27" t="s">
        <v>49</v>
      </c>
      <c r="N40" s="10"/>
      <c r="O40" s="10"/>
      <c r="P40" s="10"/>
      <c r="Q40" s="3">
        <v>0</v>
      </c>
      <c r="R40" s="10"/>
      <c r="S40" s="10"/>
      <c r="T40" s="10"/>
      <c r="U40" s="10"/>
      <c r="V40" s="10"/>
      <c r="W40" s="291"/>
    </row>
    <row r="41" spans="1:23" x14ac:dyDescent="0.25">
      <c r="A41" s="27" t="s">
        <v>50</v>
      </c>
      <c r="B41" s="10"/>
      <c r="C41" s="10"/>
      <c r="D41" s="10"/>
      <c r="E41" s="3">
        <v>3</v>
      </c>
      <c r="F41" s="10"/>
      <c r="G41" s="10"/>
      <c r="H41" s="10"/>
      <c r="I41" s="10"/>
      <c r="J41" s="10"/>
      <c r="K41" s="291"/>
      <c r="M41" s="27" t="s">
        <v>51</v>
      </c>
      <c r="N41" s="10"/>
      <c r="O41" s="10"/>
      <c r="P41" s="10"/>
      <c r="Q41" s="3">
        <v>0</v>
      </c>
      <c r="R41" s="10"/>
      <c r="S41" s="10"/>
      <c r="T41" s="10"/>
      <c r="U41" s="10"/>
      <c r="V41" s="10"/>
      <c r="W41" s="291"/>
    </row>
    <row r="42" spans="1:23" x14ac:dyDescent="0.25">
      <c r="A42" s="27" t="s">
        <v>52</v>
      </c>
      <c r="B42" s="10"/>
      <c r="C42" s="10"/>
      <c r="D42" s="10"/>
      <c r="E42" s="3">
        <v>8</v>
      </c>
      <c r="F42" s="10"/>
      <c r="G42" s="10"/>
      <c r="H42" s="10"/>
      <c r="I42" s="10"/>
      <c r="J42" s="10"/>
      <c r="K42" s="291"/>
      <c r="M42" s="27" t="s">
        <v>53</v>
      </c>
      <c r="N42" s="10"/>
      <c r="O42" s="10"/>
      <c r="P42" s="10"/>
      <c r="Q42" s="3">
        <v>0</v>
      </c>
      <c r="R42" s="10"/>
      <c r="S42" s="10"/>
      <c r="T42" s="36" t="s">
        <v>38</v>
      </c>
      <c r="U42" s="3">
        <f>Q37+Q39+Q41</f>
        <v>0</v>
      </c>
      <c r="V42" s="10"/>
      <c r="W42" s="291"/>
    </row>
    <row r="43" spans="1:23" x14ac:dyDescent="0.25">
      <c r="A43" s="23"/>
      <c r="B43" s="10"/>
      <c r="C43" s="10"/>
      <c r="D43" s="10"/>
      <c r="E43" s="5"/>
      <c r="F43" s="10"/>
      <c r="G43" s="10"/>
      <c r="H43" s="10"/>
      <c r="I43" s="10"/>
      <c r="J43" s="10"/>
      <c r="K43" s="291"/>
      <c r="M43" s="23"/>
      <c r="N43" s="10"/>
      <c r="O43" s="10"/>
      <c r="P43" s="10"/>
      <c r="Q43" s="5"/>
      <c r="R43" s="10"/>
      <c r="S43" s="10"/>
      <c r="T43" s="11"/>
      <c r="U43" s="5"/>
      <c r="V43" s="10"/>
      <c r="W43" s="291"/>
    </row>
    <row r="44" spans="1:23" x14ac:dyDescent="0.25">
      <c r="A44" s="27" t="s">
        <v>54</v>
      </c>
      <c r="B44" s="10"/>
      <c r="C44" s="10"/>
      <c r="D44" s="10"/>
      <c r="E44" s="3">
        <f>SUM(E37:E42)</f>
        <v>21</v>
      </c>
      <c r="F44" s="10"/>
      <c r="G44" s="10"/>
      <c r="H44" s="10"/>
      <c r="I44" s="10"/>
      <c r="J44" s="10"/>
      <c r="K44" s="291"/>
      <c r="M44" s="27" t="s">
        <v>55</v>
      </c>
      <c r="N44" s="10"/>
      <c r="O44" s="10"/>
      <c r="P44" s="10"/>
      <c r="Q44" s="3">
        <f>SUM(Q37:Q42)</f>
        <v>11</v>
      </c>
      <c r="R44" s="10"/>
      <c r="S44" s="10"/>
      <c r="T44" s="36" t="s">
        <v>41</v>
      </c>
      <c r="U44" s="3">
        <f>Q38+Q40+Q42</f>
        <v>11</v>
      </c>
      <c r="V44" s="10"/>
      <c r="W44" s="291"/>
    </row>
    <row r="45" spans="1:23" x14ac:dyDescent="0.25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292"/>
      <c r="M45" s="37"/>
      <c r="N45" s="38"/>
      <c r="O45" s="38"/>
      <c r="P45" s="38"/>
      <c r="Q45" s="38"/>
      <c r="R45" s="38"/>
      <c r="S45" s="38"/>
      <c r="T45" s="38"/>
      <c r="U45" s="38"/>
      <c r="V45" s="38"/>
      <c r="W45" s="292"/>
    </row>
    <row r="47" spans="1:23" x14ac:dyDescent="0.25">
      <c r="A47" s="39"/>
      <c r="B47" s="22"/>
      <c r="C47" s="22"/>
      <c r="D47" s="22"/>
      <c r="E47" s="22"/>
      <c r="F47" s="22"/>
      <c r="G47" s="22"/>
      <c r="H47" s="22"/>
      <c r="I47" s="22"/>
      <c r="J47" s="22"/>
      <c r="K47" s="288" t="s">
        <v>56</v>
      </c>
      <c r="M47" s="39"/>
      <c r="N47" s="22"/>
      <c r="O47" s="22"/>
      <c r="P47" s="22"/>
      <c r="Q47" s="22"/>
      <c r="R47" s="22"/>
      <c r="S47" s="22"/>
      <c r="T47" s="22"/>
      <c r="U47" s="22"/>
      <c r="V47" s="22"/>
      <c r="W47" s="288" t="s">
        <v>57</v>
      </c>
    </row>
    <row r="48" spans="1:23" x14ac:dyDescent="0.25">
      <c r="A48" s="23"/>
      <c r="B48" s="10"/>
      <c r="C48" s="10"/>
      <c r="D48" s="10"/>
      <c r="E48" s="88" t="s">
        <v>153</v>
      </c>
      <c r="F48" s="10"/>
      <c r="G48" s="10"/>
      <c r="H48" s="10"/>
      <c r="I48" s="10"/>
      <c r="J48" s="10"/>
      <c r="K48" s="289"/>
      <c r="M48" s="23"/>
      <c r="N48" s="10"/>
      <c r="O48" s="10"/>
      <c r="P48" s="10"/>
      <c r="Q48" s="88" t="s">
        <v>153</v>
      </c>
      <c r="R48" s="10"/>
      <c r="S48" s="10"/>
      <c r="T48" s="10"/>
      <c r="U48" s="10"/>
      <c r="V48" s="10"/>
      <c r="W48" s="289"/>
    </row>
    <row r="49" spans="1:23" x14ac:dyDescent="0.25">
      <c r="A49" s="27" t="s">
        <v>58</v>
      </c>
      <c r="B49" s="10"/>
      <c r="C49" s="10"/>
      <c r="D49" s="10"/>
      <c r="E49" s="3"/>
      <c r="F49" s="10"/>
      <c r="G49" s="10"/>
      <c r="H49" s="10"/>
      <c r="I49" s="10"/>
      <c r="J49" s="10"/>
      <c r="K49" s="289"/>
      <c r="M49" s="27" t="s">
        <v>59</v>
      </c>
      <c r="N49" s="10"/>
      <c r="O49" s="10"/>
      <c r="P49" s="10"/>
      <c r="Q49" s="3"/>
      <c r="R49" s="10"/>
      <c r="S49" s="10"/>
      <c r="T49" s="10"/>
      <c r="U49" s="10"/>
      <c r="V49" s="10"/>
      <c r="W49" s="289"/>
    </row>
    <row r="50" spans="1:23" x14ac:dyDescent="0.25">
      <c r="A50" s="27" t="s">
        <v>60</v>
      </c>
      <c r="B50" s="10"/>
      <c r="C50" s="10"/>
      <c r="D50" s="10"/>
      <c r="E50" s="3">
        <v>11</v>
      </c>
      <c r="F50" s="10"/>
      <c r="G50" s="10"/>
      <c r="H50" s="10"/>
      <c r="I50" s="10"/>
      <c r="J50" s="10"/>
      <c r="K50" s="289"/>
      <c r="M50" s="27" t="s">
        <v>61</v>
      </c>
      <c r="N50" s="10"/>
      <c r="O50" s="10"/>
      <c r="P50" s="10"/>
      <c r="Q50" s="3"/>
      <c r="R50" s="10"/>
      <c r="S50" s="10"/>
      <c r="T50" s="10"/>
      <c r="U50" s="10"/>
      <c r="V50" s="10"/>
      <c r="W50" s="289"/>
    </row>
    <row r="51" spans="1:23" x14ac:dyDescent="0.25">
      <c r="A51" s="27" t="s">
        <v>62</v>
      </c>
      <c r="B51" s="10"/>
      <c r="C51" s="10"/>
      <c r="D51" s="10"/>
      <c r="E51" s="3"/>
      <c r="F51" s="10"/>
      <c r="G51" s="10"/>
      <c r="H51" s="10"/>
      <c r="I51" s="10"/>
      <c r="J51" s="10"/>
      <c r="K51" s="289"/>
      <c r="M51" s="27" t="s">
        <v>63</v>
      </c>
      <c r="N51" s="10"/>
      <c r="O51" s="10"/>
      <c r="P51" s="10"/>
      <c r="Q51" s="3"/>
      <c r="R51" s="10"/>
      <c r="S51" s="10"/>
      <c r="T51" s="10"/>
      <c r="U51" s="10"/>
      <c r="V51" s="10"/>
      <c r="W51" s="289"/>
    </row>
    <row r="52" spans="1:23" x14ac:dyDescent="0.25">
      <c r="A52" s="27" t="s">
        <v>64</v>
      </c>
      <c r="B52" s="10"/>
      <c r="C52" s="10"/>
      <c r="D52" s="10"/>
      <c r="E52" s="3"/>
      <c r="F52" s="10"/>
      <c r="G52" s="10"/>
      <c r="H52" s="10"/>
      <c r="I52" s="10"/>
      <c r="J52" s="10"/>
      <c r="K52" s="289"/>
      <c r="M52" s="27" t="s">
        <v>65</v>
      </c>
      <c r="N52" s="10"/>
      <c r="O52" s="10"/>
      <c r="P52" s="10"/>
      <c r="Q52" s="3"/>
      <c r="R52" s="10"/>
      <c r="S52" s="10"/>
      <c r="T52" s="10"/>
      <c r="U52" s="10"/>
      <c r="V52" s="10"/>
      <c r="W52" s="289"/>
    </row>
    <row r="53" spans="1:23" x14ac:dyDescent="0.25">
      <c r="A53" s="27" t="s">
        <v>66</v>
      </c>
      <c r="B53" s="10"/>
      <c r="C53" s="10"/>
      <c r="D53" s="10"/>
      <c r="E53" s="3"/>
      <c r="F53" s="10"/>
      <c r="G53" s="10"/>
      <c r="H53" s="10"/>
      <c r="I53" s="10"/>
      <c r="J53" s="10"/>
      <c r="K53" s="289"/>
      <c r="M53" s="27" t="s">
        <v>67</v>
      </c>
      <c r="N53" s="10"/>
      <c r="O53" s="10"/>
      <c r="P53" s="10"/>
      <c r="Q53" s="3"/>
      <c r="R53" s="10"/>
      <c r="S53" s="10"/>
      <c r="T53" s="10"/>
      <c r="U53" s="10"/>
      <c r="V53" s="10"/>
      <c r="W53" s="289"/>
    </row>
    <row r="54" spans="1:23" x14ac:dyDescent="0.25">
      <c r="A54" s="27" t="s">
        <v>68</v>
      </c>
      <c r="B54" s="10"/>
      <c r="C54" s="10"/>
      <c r="D54" s="10"/>
      <c r="E54" s="3"/>
      <c r="F54" s="10"/>
      <c r="G54" s="10"/>
      <c r="H54" s="10"/>
      <c r="I54" s="10"/>
      <c r="J54" s="10"/>
      <c r="K54" s="289"/>
      <c r="M54" s="27" t="s">
        <v>69</v>
      </c>
      <c r="N54" s="10"/>
      <c r="O54" s="10"/>
      <c r="P54" s="10"/>
      <c r="Q54" s="3"/>
      <c r="R54" s="10"/>
      <c r="S54" s="10"/>
      <c r="T54" s="10"/>
      <c r="U54" s="10"/>
      <c r="V54" s="10"/>
      <c r="W54" s="289"/>
    </row>
    <row r="55" spans="1:23" x14ac:dyDescent="0.25">
      <c r="A55" s="27" t="s">
        <v>70</v>
      </c>
      <c r="B55" s="10"/>
      <c r="C55" s="10"/>
      <c r="D55" s="10"/>
      <c r="E55" s="3"/>
      <c r="F55" s="10"/>
      <c r="G55" s="10"/>
      <c r="H55" s="10"/>
      <c r="I55" s="10"/>
      <c r="J55" s="10"/>
      <c r="K55" s="289"/>
      <c r="M55" s="27" t="s">
        <v>71</v>
      </c>
      <c r="N55" s="10"/>
      <c r="O55" s="10"/>
      <c r="P55" s="10"/>
      <c r="Q55" s="3"/>
      <c r="R55" s="10"/>
      <c r="S55" s="10"/>
      <c r="T55" s="10"/>
      <c r="U55" s="10"/>
      <c r="V55" s="10"/>
      <c r="W55" s="289"/>
    </row>
    <row r="56" spans="1:23" x14ac:dyDescent="0.25">
      <c r="A56" s="27" t="s">
        <v>72</v>
      </c>
      <c r="B56" s="10"/>
      <c r="C56" s="10"/>
      <c r="D56" s="10"/>
      <c r="E56" s="3"/>
      <c r="F56" s="10"/>
      <c r="G56" s="10"/>
      <c r="H56" s="10"/>
      <c r="I56" s="10"/>
      <c r="J56" s="10"/>
      <c r="K56" s="289"/>
      <c r="M56" s="27" t="s">
        <v>73</v>
      </c>
      <c r="N56" s="10"/>
      <c r="O56" s="10"/>
      <c r="P56" s="10"/>
      <c r="Q56" s="3"/>
      <c r="R56" s="10"/>
      <c r="S56" s="10"/>
      <c r="T56" s="10"/>
      <c r="U56" s="10"/>
      <c r="V56" s="10"/>
      <c r="W56" s="289"/>
    </row>
    <row r="57" spans="1:23" x14ac:dyDescent="0.25">
      <c r="A57" s="27" t="s">
        <v>74</v>
      </c>
      <c r="B57" s="10"/>
      <c r="C57" s="10"/>
      <c r="D57" s="10"/>
      <c r="E57" s="3"/>
      <c r="F57" s="10"/>
      <c r="G57" s="10"/>
      <c r="H57" s="10"/>
      <c r="I57" s="10"/>
      <c r="J57" s="10"/>
      <c r="K57" s="289"/>
      <c r="M57" s="27" t="s">
        <v>75</v>
      </c>
      <c r="N57" s="10"/>
      <c r="O57" s="10"/>
      <c r="P57" s="10"/>
      <c r="Q57" s="3"/>
      <c r="R57" s="10"/>
      <c r="S57" s="10"/>
      <c r="T57" s="10"/>
      <c r="U57" s="10"/>
      <c r="V57" s="10"/>
      <c r="W57" s="289"/>
    </row>
    <row r="58" spans="1:23" x14ac:dyDescent="0.25">
      <c r="A58" s="27" t="s">
        <v>76</v>
      </c>
      <c r="B58" s="10"/>
      <c r="C58" s="10"/>
      <c r="D58" s="10"/>
      <c r="E58" s="3"/>
      <c r="F58" s="10"/>
      <c r="G58" s="10"/>
      <c r="H58" s="10"/>
      <c r="I58" s="10"/>
      <c r="J58" s="10"/>
      <c r="K58" s="289"/>
      <c r="M58" s="27" t="s">
        <v>77</v>
      </c>
      <c r="N58" s="10"/>
      <c r="O58" s="10"/>
      <c r="P58" s="10"/>
      <c r="Q58" s="3"/>
      <c r="R58" s="10"/>
      <c r="S58" s="10"/>
      <c r="T58" s="10"/>
      <c r="U58" s="10"/>
      <c r="V58" s="10"/>
      <c r="W58" s="289"/>
    </row>
    <row r="59" spans="1:23" x14ac:dyDescent="0.25">
      <c r="A59" s="27" t="s">
        <v>78</v>
      </c>
      <c r="B59" s="10"/>
      <c r="C59" s="10"/>
      <c r="D59" s="10"/>
      <c r="E59" s="3"/>
      <c r="F59" s="10"/>
      <c r="G59" s="10"/>
      <c r="H59" s="10"/>
      <c r="I59" s="10"/>
      <c r="J59" s="10"/>
      <c r="K59" s="289"/>
      <c r="M59" s="27" t="s">
        <v>79</v>
      </c>
      <c r="N59" s="10"/>
      <c r="O59" s="10"/>
      <c r="P59" s="10"/>
      <c r="Q59" s="3"/>
      <c r="R59" s="10"/>
      <c r="S59" s="10"/>
      <c r="T59" s="10"/>
      <c r="U59" s="10"/>
      <c r="V59" s="10"/>
      <c r="W59" s="289"/>
    </row>
    <row r="60" spans="1:23" x14ac:dyDescent="0.25">
      <c r="A60" s="27" t="s">
        <v>80</v>
      </c>
      <c r="B60" s="10"/>
      <c r="C60" s="10"/>
      <c r="D60" s="10"/>
      <c r="E60" s="3"/>
      <c r="F60" s="10"/>
      <c r="G60" s="10"/>
      <c r="H60" s="10"/>
      <c r="I60" s="10"/>
      <c r="J60" s="10"/>
      <c r="K60" s="289"/>
      <c r="M60" s="27" t="s">
        <v>81</v>
      </c>
      <c r="N60" s="10"/>
      <c r="O60" s="10"/>
      <c r="P60" s="10"/>
      <c r="Q60" s="3"/>
      <c r="R60" s="10"/>
      <c r="S60" s="10"/>
      <c r="T60" s="10"/>
      <c r="U60" s="10"/>
      <c r="V60" s="10"/>
      <c r="W60" s="289"/>
    </row>
    <row r="61" spans="1:23" x14ac:dyDescent="0.25">
      <c r="A61" s="27" t="s">
        <v>82</v>
      </c>
      <c r="B61" s="10"/>
      <c r="C61" s="10"/>
      <c r="D61" s="10"/>
      <c r="E61" s="3"/>
      <c r="F61" s="10"/>
      <c r="G61" s="10"/>
      <c r="H61" s="10"/>
      <c r="I61" s="10"/>
      <c r="J61" s="10"/>
      <c r="K61" s="289"/>
      <c r="M61" s="27" t="s">
        <v>83</v>
      </c>
      <c r="N61" s="10"/>
      <c r="O61" s="10"/>
      <c r="P61" s="10"/>
      <c r="Q61" s="3"/>
      <c r="R61" s="10"/>
      <c r="S61" s="10"/>
      <c r="T61" s="10"/>
      <c r="U61" s="10"/>
      <c r="V61" s="10"/>
      <c r="W61" s="289"/>
    </row>
    <row r="62" spans="1:23" x14ac:dyDescent="0.25">
      <c r="A62" s="27" t="s">
        <v>84</v>
      </c>
      <c r="B62" s="10"/>
      <c r="C62" s="10"/>
      <c r="D62" s="10"/>
      <c r="E62" s="3"/>
      <c r="F62" s="10"/>
      <c r="G62" s="10"/>
      <c r="H62" s="10"/>
      <c r="I62" s="10"/>
      <c r="J62" s="10"/>
      <c r="K62" s="289"/>
      <c r="M62" s="27" t="s">
        <v>85</v>
      </c>
      <c r="N62" s="10"/>
      <c r="O62" s="10"/>
      <c r="P62" s="10"/>
      <c r="Q62" s="3"/>
      <c r="R62" s="10"/>
      <c r="S62" s="10"/>
      <c r="T62" s="10"/>
      <c r="U62" s="10"/>
      <c r="V62" s="10"/>
      <c r="W62" s="289"/>
    </row>
    <row r="63" spans="1:23" x14ac:dyDescent="0.25">
      <c r="A63" s="27" t="s">
        <v>86</v>
      </c>
      <c r="B63" s="10"/>
      <c r="C63" s="10"/>
      <c r="D63" s="10"/>
      <c r="E63" s="3"/>
      <c r="F63" s="10"/>
      <c r="G63" s="10"/>
      <c r="H63" s="10"/>
      <c r="I63" s="10"/>
      <c r="J63" s="10"/>
      <c r="K63" s="289"/>
      <c r="M63" s="23" t="s">
        <v>239</v>
      </c>
      <c r="P63" s="10"/>
      <c r="Q63" s="3">
        <v>13</v>
      </c>
      <c r="R63" s="10"/>
      <c r="S63" s="10"/>
      <c r="T63" s="10"/>
      <c r="U63" s="10"/>
      <c r="V63" s="10"/>
      <c r="W63" s="289"/>
    </row>
    <row r="64" spans="1:23" x14ac:dyDescent="0.25">
      <c r="A64" s="27" t="s">
        <v>87</v>
      </c>
      <c r="B64" s="10"/>
      <c r="C64" s="10"/>
      <c r="D64" s="10"/>
      <c r="E64" s="3"/>
      <c r="F64" s="10"/>
      <c r="G64" s="10"/>
      <c r="H64" s="10"/>
      <c r="I64" s="10"/>
      <c r="J64" s="10"/>
      <c r="K64" s="289"/>
      <c r="M64" s="27"/>
      <c r="N64" s="10"/>
      <c r="O64" s="10"/>
      <c r="P64" s="10"/>
      <c r="Q64" s="3"/>
      <c r="R64" s="10"/>
      <c r="S64" s="10"/>
      <c r="T64" s="10"/>
      <c r="U64" s="10"/>
      <c r="V64" s="10"/>
      <c r="W64" s="289"/>
    </row>
    <row r="65" spans="1:25" x14ac:dyDescent="0.25">
      <c r="A65" s="27" t="s">
        <v>88</v>
      </c>
      <c r="B65" s="10"/>
      <c r="C65" s="10"/>
      <c r="D65" s="10"/>
      <c r="E65" s="3"/>
      <c r="F65" s="10"/>
      <c r="G65" s="10"/>
      <c r="H65" s="10"/>
      <c r="I65" s="10"/>
      <c r="J65" s="10"/>
      <c r="K65" s="289"/>
      <c r="M65" s="27"/>
      <c r="N65" s="10"/>
      <c r="O65" s="10"/>
      <c r="P65" s="10"/>
      <c r="Q65" s="3"/>
      <c r="R65" s="10"/>
      <c r="S65" s="10"/>
      <c r="T65" s="10"/>
      <c r="U65" s="10"/>
      <c r="V65" s="10"/>
      <c r="W65" s="289"/>
    </row>
    <row r="66" spans="1:25" x14ac:dyDescent="0.25">
      <c r="A66" s="27" t="s">
        <v>89</v>
      </c>
      <c r="B66" s="10"/>
      <c r="C66" s="10"/>
      <c r="D66" s="10"/>
      <c r="E66" s="3"/>
      <c r="F66" s="10"/>
      <c r="G66" s="10"/>
      <c r="H66" s="36" t="s">
        <v>41</v>
      </c>
      <c r="I66" s="3">
        <f>SUM(E49:E66)</f>
        <v>11</v>
      </c>
      <c r="J66" s="10"/>
      <c r="K66" s="289"/>
      <c r="M66" s="23"/>
      <c r="N66" s="10"/>
      <c r="O66" s="10"/>
      <c r="P66" s="10"/>
      <c r="Q66" s="3"/>
      <c r="R66" s="10"/>
      <c r="S66" s="10"/>
      <c r="T66" s="36" t="s">
        <v>38</v>
      </c>
      <c r="U66" s="3">
        <f>SUM(Q49:Q66)</f>
        <v>13</v>
      </c>
      <c r="V66" s="10"/>
      <c r="W66" s="289"/>
    </row>
    <row r="67" spans="1:25" x14ac:dyDescent="0.25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290"/>
      <c r="M67" s="37"/>
      <c r="N67" s="38"/>
      <c r="O67" s="38"/>
      <c r="P67" s="38"/>
      <c r="Q67" s="38"/>
      <c r="R67" s="38"/>
      <c r="S67" s="38"/>
      <c r="T67" s="38"/>
      <c r="U67" s="38"/>
      <c r="V67" s="38"/>
      <c r="W67" s="290"/>
    </row>
    <row r="69" spans="1:25" x14ac:dyDescent="0.25">
      <c r="A69" s="39"/>
      <c r="B69" s="22"/>
      <c r="C69" s="22"/>
      <c r="D69" s="22"/>
      <c r="E69" s="88" t="s">
        <v>18</v>
      </c>
      <c r="F69" s="22"/>
      <c r="G69" s="22"/>
      <c r="H69" s="22"/>
      <c r="I69" s="22"/>
      <c r="J69" s="22"/>
      <c r="K69" s="288" t="s">
        <v>90</v>
      </c>
      <c r="M69" s="39"/>
      <c r="N69" s="22"/>
      <c r="O69" s="22"/>
      <c r="P69" s="22"/>
      <c r="Q69" s="88" t="s">
        <v>18</v>
      </c>
      <c r="R69" s="22"/>
      <c r="S69" s="22"/>
      <c r="T69" s="22"/>
      <c r="U69" s="22"/>
      <c r="V69" s="22"/>
      <c r="W69" s="288" t="s">
        <v>91</v>
      </c>
      <c r="X69" s="10"/>
      <c r="Y69" s="10"/>
    </row>
    <row r="70" spans="1:25" x14ac:dyDescent="0.25">
      <c r="A70" s="27" t="s">
        <v>92</v>
      </c>
      <c r="B70" s="10"/>
      <c r="C70" s="10"/>
      <c r="D70" s="10"/>
      <c r="E70" s="3"/>
      <c r="F70" s="10"/>
      <c r="G70" s="10"/>
      <c r="H70" s="10"/>
      <c r="I70" s="10"/>
      <c r="J70" s="10"/>
      <c r="K70" s="289"/>
      <c r="M70" s="27" t="s">
        <v>92</v>
      </c>
      <c r="N70" s="10"/>
      <c r="O70" s="10"/>
      <c r="P70" s="10"/>
      <c r="Q70" s="3">
        <v>1</v>
      </c>
      <c r="R70" s="10"/>
      <c r="S70" s="10"/>
      <c r="T70" s="10"/>
      <c r="U70" s="10"/>
      <c r="V70" s="10"/>
      <c r="W70" s="289"/>
      <c r="X70" s="10"/>
      <c r="Y70" s="10"/>
    </row>
    <row r="71" spans="1:25" x14ac:dyDescent="0.25">
      <c r="A71" s="27" t="s">
        <v>93</v>
      </c>
      <c r="B71" s="10"/>
      <c r="C71" s="10"/>
      <c r="D71" s="10"/>
      <c r="E71" s="3"/>
      <c r="F71" s="10"/>
      <c r="G71" s="10"/>
      <c r="H71" s="10"/>
      <c r="I71" s="10"/>
      <c r="J71" s="10"/>
      <c r="K71" s="289"/>
      <c r="M71" s="27" t="s">
        <v>94</v>
      </c>
      <c r="N71" s="10"/>
      <c r="O71" s="10"/>
      <c r="P71" s="10"/>
      <c r="Q71" s="3"/>
      <c r="R71" s="10"/>
      <c r="S71" s="10"/>
      <c r="T71" s="10"/>
      <c r="U71" s="10"/>
      <c r="V71" s="10"/>
      <c r="W71" s="289"/>
      <c r="X71" s="10"/>
      <c r="Y71" s="10"/>
    </row>
    <row r="72" spans="1:25" x14ac:dyDescent="0.25">
      <c r="A72" s="27" t="s">
        <v>95</v>
      </c>
      <c r="B72" s="10"/>
      <c r="C72" s="10"/>
      <c r="D72" s="10"/>
      <c r="E72" s="3">
        <v>1</v>
      </c>
      <c r="F72" s="10"/>
      <c r="G72" s="10"/>
      <c r="H72" s="10"/>
      <c r="I72" s="10"/>
      <c r="J72" s="10"/>
      <c r="K72" s="289"/>
      <c r="M72" s="27" t="s">
        <v>96</v>
      </c>
      <c r="N72" s="10"/>
      <c r="O72" s="10"/>
      <c r="P72" s="10"/>
      <c r="Q72" s="3"/>
      <c r="R72" s="10"/>
      <c r="S72" s="10"/>
      <c r="T72" s="10"/>
      <c r="U72" s="10"/>
      <c r="V72" s="10"/>
      <c r="W72" s="289"/>
      <c r="X72" s="10"/>
      <c r="Y72" s="10"/>
    </row>
    <row r="73" spans="1:25" x14ac:dyDescent="0.25">
      <c r="A73" s="27" t="s">
        <v>97</v>
      </c>
      <c r="B73" s="10"/>
      <c r="C73" s="10"/>
      <c r="D73" s="10"/>
      <c r="E73" s="3"/>
      <c r="F73" s="10"/>
      <c r="G73" s="10"/>
      <c r="H73" s="10"/>
      <c r="I73" s="10"/>
      <c r="J73" s="10"/>
      <c r="K73" s="289"/>
      <c r="M73" s="27" t="s">
        <v>98</v>
      </c>
      <c r="N73" s="10"/>
      <c r="O73" s="10"/>
      <c r="P73" s="10"/>
      <c r="Q73" s="3"/>
      <c r="R73" s="10"/>
      <c r="S73" s="10"/>
      <c r="T73" s="10"/>
      <c r="U73" s="10"/>
      <c r="V73" s="10"/>
      <c r="W73" s="289"/>
      <c r="X73" s="10"/>
      <c r="Y73" s="10"/>
    </row>
    <row r="74" spans="1:25" x14ac:dyDescent="0.25">
      <c r="A74" s="27" t="s">
        <v>99</v>
      </c>
      <c r="B74" s="10"/>
      <c r="C74" s="10"/>
      <c r="D74" s="10"/>
      <c r="E74" s="3"/>
      <c r="F74" s="10"/>
      <c r="G74" s="10"/>
      <c r="H74" s="10"/>
      <c r="I74" s="10"/>
      <c r="J74" s="10"/>
      <c r="K74" s="289"/>
      <c r="M74" s="27" t="s">
        <v>99</v>
      </c>
      <c r="N74" s="10"/>
      <c r="O74" s="10"/>
      <c r="P74" s="10"/>
      <c r="Q74" s="3"/>
      <c r="R74" s="10"/>
      <c r="S74" s="10"/>
      <c r="T74" s="10"/>
      <c r="U74" s="10"/>
      <c r="V74" s="10"/>
      <c r="W74" s="289"/>
      <c r="X74" s="10"/>
      <c r="Y74" s="10"/>
    </row>
    <row r="75" spans="1:25" x14ac:dyDescent="0.25">
      <c r="A75" s="27" t="s">
        <v>100</v>
      </c>
      <c r="B75" s="10"/>
      <c r="C75" s="10"/>
      <c r="D75" s="10"/>
      <c r="E75" s="3">
        <v>1</v>
      </c>
      <c r="F75" s="10"/>
      <c r="G75" s="10"/>
      <c r="H75" s="10"/>
      <c r="I75" s="10"/>
      <c r="J75" s="10"/>
      <c r="K75" s="289"/>
      <c r="M75" s="27" t="s">
        <v>100</v>
      </c>
      <c r="N75" s="10"/>
      <c r="O75" s="10"/>
      <c r="P75" s="10"/>
      <c r="Q75" s="3"/>
      <c r="R75" s="10"/>
      <c r="S75" s="10"/>
      <c r="T75" s="10"/>
      <c r="U75" s="10"/>
      <c r="V75" s="10"/>
      <c r="W75" s="289"/>
      <c r="X75" s="10"/>
      <c r="Y75" s="10"/>
    </row>
    <row r="76" spans="1:25" x14ac:dyDescent="0.25">
      <c r="A76" s="27" t="s">
        <v>101</v>
      </c>
      <c r="B76" s="10"/>
      <c r="C76" s="10"/>
      <c r="D76" s="10"/>
      <c r="E76" s="3"/>
      <c r="F76" s="10"/>
      <c r="G76" s="10"/>
      <c r="H76" s="10"/>
      <c r="I76" s="10"/>
      <c r="J76" s="10"/>
      <c r="K76" s="289"/>
      <c r="M76" s="27" t="s">
        <v>101</v>
      </c>
      <c r="N76" s="10"/>
      <c r="O76" s="10"/>
      <c r="P76" s="10"/>
      <c r="Q76" s="3">
        <v>2</v>
      </c>
      <c r="R76" s="10"/>
      <c r="S76" s="10"/>
      <c r="T76" s="10"/>
      <c r="U76" s="10"/>
      <c r="V76" s="10"/>
      <c r="W76" s="289"/>
      <c r="X76" s="10"/>
      <c r="Y76" s="10"/>
    </row>
    <row r="77" spans="1:25" x14ac:dyDescent="0.25">
      <c r="A77" s="27" t="s">
        <v>102</v>
      </c>
      <c r="B77" s="10"/>
      <c r="C77" s="10"/>
      <c r="D77" s="10"/>
      <c r="E77" s="3">
        <v>3</v>
      </c>
      <c r="F77" s="10"/>
      <c r="G77" s="10"/>
      <c r="H77" s="10"/>
      <c r="I77" s="10"/>
      <c r="J77" s="10"/>
      <c r="K77" s="289"/>
      <c r="M77" s="27" t="s">
        <v>103</v>
      </c>
      <c r="N77" s="10"/>
      <c r="O77" s="10"/>
      <c r="P77" s="10"/>
      <c r="Q77" s="3"/>
      <c r="R77" s="10"/>
      <c r="S77" s="10"/>
      <c r="T77" s="10"/>
      <c r="U77" s="10"/>
      <c r="V77" s="10"/>
      <c r="W77" s="289"/>
      <c r="X77" s="10"/>
      <c r="Y77" s="10"/>
    </row>
    <row r="78" spans="1:25" x14ac:dyDescent="0.25">
      <c r="A78" s="27" t="s">
        <v>104</v>
      </c>
      <c r="B78" s="10"/>
      <c r="C78" s="10"/>
      <c r="D78" s="10"/>
      <c r="E78" s="3"/>
      <c r="F78" s="10"/>
      <c r="G78" s="10"/>
      <c r="H78" s="10"/>
      <c r="I78" s="10"/>
      <c r="J78" s="10"/>
      <c r="K78" s="289"/>
      <c r="M78" s="27" t="s">
        <v>105</v>
      </c>
      <c r="N78" s="10"/>
      <c r="O78" s="10"/>
      <c r="P78" s="10"/>
      <c r="Q78" s="3">
        <v>5</v>
      </c>
      <c r="R78" s="10"/>
      <c r="S78" s="10"/>
      <c r="T78" s="10"/>
      <c r="U78" s="10"/>
      <c r="V78" s="10"/>
      <c r="W78" s="289"/>
      <c r="X78" s="10"/>
      <c r="Y78" s="10"/>
    </row>
    <row r="79" spans="1:25" x14ac:dyDescent="0.25">
      <c r="A79" s="27" t="s">
        <v>106</v>
      </c>
      <c r="B79" s="10"/>
      <c r="C79" s="10"/>
      <c r="D79" s="10"/>
      <c r="E79" s="3"/>
      <c r="F79" s="10"/>
      <c r="G79" s="10"/>
      <c r="H79" s="10"/>
      <c r="I79" s="10"/>
      <c r="J79" s="10"/>
      <c r="K79" s="289"/>
      <c r="M79" s="27" t="s">
        <v>217</v>
      </c>
      <c r="N79" s="10"/>
      <c r="O79" s="10"/>
      <c r="P79" s="10"/>
      <c r="Q79" s="3">
        <v>1</v>
      </c>
      <c r="R79" s="10"/>
      <c r="S79" s="10"/>
      <c r="T79" s="10"/>
      <c r="U79" s="10"/>
      <c r="V79" s="10"/>
      <c r="W79" s="289"/>
      <c r="X79" s="10"/>
      <c r="Y79" s="10"/>
    </row>
    <row r="80" spans="1:25" x14ac:dyDescent="0.25">
      <c r="A80" s="27" t="s">
        <v>107</v>
      </c>
      <c r="B80" s="10"/>
      <c r="C80" s="10"/>
      <c r="D80" s="10"/>
      <c r="E80" s="3"/>
      <c r="F80" s="10"/>
      <c r="G80" s="10"/>
      <c r="H80" s="10"/>
      <c r="I80" s="10"/>
      <c r="J80" s="10"/>
      <c r="K80" s="289"/>
      <c r="M80" s="27"/>
      <c r="N80" s="10"/>
      <c r="O80" s="10"/>
      <c r="P80" s="10"/>
      <c r="Q80" s="3"/>
      <c r="R80" s="10"/>
      <c r="S80" s="10"/>
      <c r="T80" s="10"/>
      <c r="U80" s="10"/>
      <c r="V80" s="10"/>
      <c r="W80" s="289"/>
      <c r="X80" s="10"/>
      <c r="Y80" s="10"/>
    </row>
    <row r="81" spans="1:25" x14ac:dyDescent="0.25">
      <c r="A81" s="27" t="s">
        <v>108</v>
      </c>
      <c r="B81" s="10"/>
      <c r="C81" s="10"/>
      <c r="D81" s="10"/>
      <c r="E81" s="3">
        <v>2</v>
      </c>
      <c r="F81" s="10"/>
      <c r="G81" s="10"/>
      <c r="H81" s="10"/>
      <c r="I81" s="10"/>
      <c r="J81" s="10"/>
      <c r="K81" s="289"/>
      <c r="M81" s="27"/>
      <c r="N81" s="10"/>
      <c r="O81" s="10"/>
      <c r="P81" s="10"/>
      <c r="Q81" s="3"/>
      <c r="R81" s="10"/>
      <c r="S81" s="10"/>
      <c r="T81" s="10"/>
      <c r="U81" s="10"/>
      <c r="V81" s="10"/>
      <c r="W81" s="289"/>
      <c r="X81" s="10"/>
      <c r="Y81" s="10"/>
    </row>
    <row r="82" spans="1:25" x14ac:dyDescent="0.25">
      <c r="A82" s="27" t="s">
        <v>109</v>
      </c>
      <c r="B82" s="10"/>
      <c r="C82" s="10"/>
      <c r="D82" s="10"/>
      <c r="E82" s="3"/>
      <c r="F82" s="10"/>
      <c r="G82" s="10"/>
      <c r="H82" s="10"/>
      <c r="I82" s="10"/>
      <c r="J82" s="10"/>
      <c r="K82" s="289"/>
      <c r="M82" s="27"/>
      <c r="N82" s="10"/>
      <c r="O82" s="10"/>
      <c r="P82" s="10"/>
      <c r="Q82" s="3"/>
      <c r="R82" s="10"/>
      <c r="S82" s="10"/>
      <c r="T82" s="10"/>
      <c r="U82" s="10"/>
      <c r="V82" s="10"/>
      <c r="W82" s="289"/>
      <c r="X82" s="10"/>
      <c r="Y82" s="10"/>
    </row>
    <row r="83" spans="1:25" x14ac:dyDescent="0.25">
      <c r="A83" s="27" t="s">
        <v>110</v>
      </c>
      <c r="B83" s="10"/>
      <c r="C83" s="10"/>
      <c r="D83" s="10"/>
      <c r="E83" s="3">
        <v>1</v>
      </c>
      <c r="F83" s="10"/>
      <c r="G83" s="10"/>
      <c r="H83" s="10"/>
      <c r="I83" s="10"/>
      <c r="J83" s="10"/>
      <c r="K83" s="289"/>
      <c r="M83" s="27"/>
      <c r="N83" s="10"/>
      <c r="O83" s="10"/>
      <c r="P83" s="10"/>
      <c r="Q83" s="3"/>
      <c r="R83" s="10"/>
      <c r="S83" s="10"/>
      <c r="T83" s="10"/>
      <c r="U83" s="10"/>
      <c r="V83" s="10"/>
      <c r="W83" s="289"/>
      <c r="X83" s="10"/>
      <c r="Y83" s="10"/>
    </row>
    <row r="84" spans="1:25" x14ac:dyDescent="0.25">
      <c r="A84" s="27" t="s">
        <v>111</v>
      </c>
      <c r="B84" s="10"/>
      <c r="C84" s="10"/>
      <c r="D84" s="10"/>
      <c r="E84" s="3">
        <v>5</v>
      </c>
      <c r="F84" s="10"/>
      <c r="G84" s="10"/>
      <c r="H84" s="10"/>
      <c r="I84" s="10"/>
      <c r="J84" s="10"/>
      <c r="K84" s="289"/>
      <c r="M84" s="27"/>
      <c r="N84" s="10"/>
      <c r="O84" s="10"/>
      <c r="P84" s="10"/>
      <c r="Q84" s="3"/>
      <c r="R84" s="10"/>
      <c r="S84" s="10"/>
      <c r="T84" s="10"/>
      <c r="U84" s="10"/>
      <c r="V84" s="10"/>
      <c r="W84" s="289"/>
      <c r="X84" s="10"/>
      <c r="Y84" s="10"/>
    </row>
    <row r="85" spans="1:25" x14ac:dyDescent="0.25">
      <c r="A85" s="27" t="s">
        <v>112</v>
      </c>
      <c r="B85" s="10"/>
      <c r="C85" s="10"/>
      <c r="D85" s="10"/>
      <c r="E85" s="3"/>
      <c r="F85" s="10"/>
      <c r="G85" s="10"/>
      <c r="H85" s="10"/>
      <c r="I85" s="10"/>
      <c r="J85" s="10"/>
      <c r="K85" s="289"/>
      <c r="M85" s="27"/>
      <c r="N85" s="10"/>
      <c r="O85" s="10"/>
      <c r="P85" s="10"/>
      <c r="Q85" s="3"/>
      <c r="R85" s="10"/>
      <c r="S85" s="10"/>
      <c r="T85" s="10"/>
      <c r="U85" s="10"/>
      <c r="V85" s="10"/>
      <c r="W85" s="289"/>
      <c r="X85" s="10"/>
      <c r="Y85" s="10"/>
    </row>
    <row r="86" spans="1:25" x14ac:dyDescent="0.25">
      <c r="A86" s="27" t="s">
        <v>113</v>
      </c>
      <c r="B86" s="10"/>
      <c r="C86" s="10"/>
      <c r="D86" s="10"/>
      <c r="E86" s="3"/>
      <c r="F86" s="10"/>
      <c r="G86" s="10"/>
      <c r="H86" s="10"/>
      <c r="I86" s="10"/>
      <c r="J86" s="10"/>
      <c r="K86" s="289"/>
      <c r="M86" s="27"/>
      <c r="N86" s="10"/>
      <c r="O86" s="10"/>
      <c r="P86" s="10"/>
      <c r="Q86" s="3"/>
      <c r="R86" s="10"/>
      <c r="S86" s="10"/>
      <c r="T86" s="10"/>
      <c r="U86" s="10"/>
      <c r="V86" s="10"/>
      <c r="W86" s="289"/>
      <c r="X86" s="10"/>
      <c r="Y86" s="10"/>
    </row>
    <row r="87" spans="1:25" x14ac:dyDescent="0.25">
      <c r="A87" s="27" t="s">
        <v>114</v>
      </c>
      <c r="B87" s="10"/>
      <c r="C87" s="10"/>
      <c r="D87" s="10"/>
      <c r="E87" s="3"/>
      <c r="F87" s="10"/>
      <c r="G87" s="10"/>
      <c r="H87" s="10"/>
      <c r="I87" s="10"/>
      <c r="J87" s="10"/>
      <c r="K87" s="289"/>
      <c r="M87" s="27"/>
      <c r="N87" s="10"/>
      <c r="O87" s="10"/>
      <c r="P87" s="10"/>
      <c r="Q87" s="3"/>
      <c r="R87" s="10"/>
      <c r="S87" s="10"/>
      <c r="T87" s="10"/>
      <c r="U87" s="10"/>
      <c r="V87" s="10"/>
      <c r="W87" s="289"/>
      <c r="X87" s="10"/>
      <c r="Y87" s="10"/>
    </row>
    <row r="88" spans="1:25" x14ac:dyDescent="0.25">
      <c r="A88" s="27" t="s">
        <v>115</v>
      </c>
      <c r="B88" s="10"/>
      <c r="C88" s="10"/>
      <c r="D88" s="10"/>
      <c r="E88" s="3"/>
      <c r="F88" s="10"/>
      <c r="G88" s="10"/>
      <c r="H88" s="10"/>
      <c r="I88" s="10"/>
      <c r="J88" s="10"/>
      <c r="K88" s="289"/>
      <c r="M88" s="27"/>
      <c r="N88" s="10"/>
      <c r="O88" s="10"/>
      <c r="P88" s="10"/>
      <c r="Q88" s="3"/>
      <c r="R88" s="10"/>
      <c r="S88" s="10"/>
      <c r="T88" s="10"/>
      <c r="U88" s="10"/>
      <c r="V88" s="10"/>
      <c r="W88" s="289"/>
      <c r="X88" s="10"/>
      <c r="Y88" s="10"/>
    </row>
    <row r="89" spans="1:25" x14ac:dyDescent="0.25">
      <c r="A89" s="27" t="s">
        <v>116</v>
      </c>
      <c r="B89" s="10"/>
      <c r="C89" s="10"/>
      <c r="D89" s="10"/>
      <c r="E89" s="3"/>
      <c r="F89" s="10"/>
      <c r="G89" s="10"/>
      <c r="H89" s="10"/>
      <c r="I89" s="10"/>
      <c r="J89" s="10"/>
      <c r="K89" s="289"/>
      <c r="M89" s="27"/>
      <c r="N89" s="10"/>
      <c r="O89" s="10"/>
      <c r="P89" s="10"/>
      <c r="Q89" s="3"/>
      <c r="R89" s="10"/>
      <c r="S89" s="10"/>
      <c r="T89" s="10"/>
      <c r="U89" s="10"/>
      <c r="V89" s="10"/>
      <c r="W89" s="289"/>
      <c r="X89" s="10"/>
      <c r="Y89" s="10"/>
    </row>
    <row r="90" spans="1:25" x14ac:dyDescent="0.25">
      <c r="A90" s="27" t="s">
        <v>117</v>
      </c>
      <c r="B90" s="10"/>
      <c r="C90" s="10"/>
      <c r="D90" s="10"/>
      <c r="E90" s="3"/>
      <c r="F90" s="10"/>
      <c r="G90" s="10"/>
      <c r="H90" s="10"/>
      <c r="I90" s="10"/>
      <c r="J90" s="10"/>
      <c r="K90" s="289"/>
      <c r="M90" s="27"/>
      <c r="N90" s="10"/>
      <c r="O90" s="10"/>
      <c r="P90" s="10"/>
      <c r="Q90" s="3"/>
      <c r="R90" s="10"/>
      <c r="S90" s="10"/>
      <c r="T90" s="10"/>
      <c r="U90" s="10"/>
      <c r="V90" s="10"/>
      <c r="W90" s="289"/>
      <c r="X90" s="10"/>
      <c r="Y90" s="10"/>
    </row>
    <row r="91" spans="1:25" x14ac:dyDescent="0.25">
      <c r="A91" s="27" t="s">
        <v>118</v>
      </c>
      <c r="B91" s="10"/>
      <c r="C91" s="10"/>
      <c r="D91" s="10"/>
      <c r="E91" s="3">
        <v>5</v>
      </c>
      <c r="F91" s="10"/>
      <c r="G91" s="10"/>
      <c r="H91" s="10"/>
      <c r="I91" s="10"/>
      <c r="J91" s="10"/>
      <c r="K91" s="289"/>
      <c r="M91" s="27"/>
      <c r="N91" s="10"/>
      <c r="O91" s="10"/>
      <c r="P91" s="10"/>
      <c r="Q91" s="3"/>
      <c r="R91" s="10"/>
      <c r="S91" s="10"/>
      <c r="T91" s="10"/>
      <c r="U91" s="10"/>
      <c r="V91" s="10"/>
      <c r="W91" s="289"/>
    </row>
    <row r="92" spans="1:25" x14ac:dyDescent="0.25">
      <c r="A92" s="27" t="s">
        <v>119</v>
      </c>
      <c r="B92" s="10"/>
      <c r="C92" s="10"/>
      <c r="D92" s="10"/>
      <c r="E92" s="3">
        <v>12</v>
      </c>
      <c r="F92" s="10"/>
      <c r="G92" s="10"/>
      <c r="H92" s="10"/>
      <c r="I92" s="10"/>
      <c r="J92" s="10"/>
      <c r="K92" s="289"/>
      <c r="M92" s="27"/>
      <c r="N92" s="10"/>
      <c r="O92" s="10"/>
      <c r="P92" s="10"/>
      <c r="Q92" s="3"/>
      <c r="R92" s="10"/>
      <c r="S92" s="10"/>
      <c r="T92" s="10"/>
      <c r="U92" s="10"/>
      <c r="V92" s="10"/>
      <c r="W92" s="289"/>
    </row>
    <row r="93" spans="1:25" x14ac:dyDescent="0.25">
      <c r="A93" s="27" t="s">
        <v>120</v>
      </c>
      <c r="B93" s="10"/>
      <c r="C93" s="10"/>
      <c r="D93" s="10"/>
      <c r="E93" s="3"/>
      <c r="F93" s="10"/>
      <c r="G93" s="10"/>
      <c r="H93" s="10"/>
      <c r="I93" s="10"/>
      <c r="J93" s="10"/>
      <c r="K93" s="289"/>
      <c r="M93" s="27"/>
      <c r="N93" s="10"/>
      <c r="O93" s="10"/>
      <c r="P93" s="10"/>
      <c r="Q93" s="3"/>
      <c r="R93" s="10"/>
      <c r="S93" s="10"/>
      <c r="T93" s="10"/>
      <c r="U93" s="10"/>
      <c r="V93" s="10"/>
      <c r="W93" s="289"/>
    </row>
    <row r="94" spans="1:25" x14ac:dyDescent="0.25">
      <c r="A94" s="27" t="s">
        <v>121</v>
      </c>
      <c r="B94" s="10"/>
      <c r="C94" s="10"/>
      <c r="D94" s="10"/>
      <c r="E94" s="3"/>
      <c r="F94" s="10"/>
      <c r="G94" s="10"/>
      <c r="H94" s="10"/>
      <c r="I94" s="10"/>
      <c r="J94" s="10"/>
      <c r="K94" s="289"/>
      <c r="M94" s="27" t="s">
        <v>121</v>
      </c>
      <c r="N94" s="10"/>
      <c r="O94" s="10"/>
      <c r="P94" s="10"/>
      <c r="Q94" s="3"/>
      <c r="R94" s="10"/>
      <c r="S94" s="10"/>
      <c r="T94" s="10"/>
      <c r="U94" s="10"/>
      <c r="V94" s="10"/>
      <c r="W94" s="289"/>
      <c r="X94" s="10"/>
      <c r="Y94" s="10"/>
    </row>
    <row r="95" spans="1:25" x14ac:dyDescent="0.25">
      <c r="A95" s="27" t="s">
        <v>122</v>
      </c>
      <c r="B95" s="10"/>
      <c r="C95" s="10"/>
      <c r="D95" s="10"/>
      <c r="E95" s="3">
        <v>5</v>
      </c>
      <c r="F95" s="10"/>
      <c r="G95" s="10"/>
      <c r="H95" s="36" t="s">
        <v>41</v>
      </c>
      <c r="I95" s="3">
        <f>SUM(E70:E95)</f>
        <v>35</v>
      </c>
      <c r="J95" s="10"/>
      <c r="K95" s="289"/>
      <c r="M95" s="27" t="s">
        <v>123</v>
      </c>
      <c r="N95" s="10"/>
      <c r="O95" s="10"/>
      <c r="P95" s="10"/>
      <c r="Q95" s="3">
        <v>3</v>
      </c>
      <c r="R95" s="10"/>
      <c r="S95" s="10"/>
      <c r="T95" s="36" t="s">
        <v>38</v>
      </c>
      <c r="U95" s="3">
        <f>SUM(Q70:Q95)</f>
        <v>12</v>
      </c>
      <c r="V95" s="10"/>
      <c r="W95" s="289"/>
      <c r="X95" s="10"/>
      <c r="Y95" s="10"/>
    </row>
    <row r="96" spans="1:25" x14ac:dyDescent="0.25">
      <c r="A96" s="23"/>
      <c r="B96" s="10"/>
      <c r="C96" s="10"/>
      <c r="D96" s="10"/>
      <c r="E96" s="10"/>
      <c r="F96" s="10"/>
      <c r="G96" s="10"/>
      <c r="H96" s="10"/>
      <c r="I96" s="10"/>
      <c r="J96" s="10"/>
      <c r="K96" s="289"/>
      <c r="M96" s="23"/>
      <c r="N96" s="10"/>
      <c r="O96" s="10"/>
      <c r="P96" s="10"/>
      <c r="Q96" s="10"/>
      <c r="R96" s="10"/>
      <c r="S96" s="10"/>
      <c r="T96" s="10"/>
      <c r="U96" s="10"/>
      <c r="V96" s="10"/>
      <c r="W96" s="289"/>
      <c r="X96" s="10"/>
      <c r="Y96" s="10"/>
    </row>
    <row r="97" spans="1:25" x14ac:dyDescent="0.25">
      <c r="A97" s="37"/>
      <c r="B97" s="38"/>
      <c r="C97" s="38"/>
      <c r="D97" s="38"/>
      <c r="E97" s="38"/>
      <c r="F97" s="38"/>
      <c r="G97" s="38"/>
      <c r="H97" s="38"/>
      <c r="I97" s="38"/>
      <c r="J97" s="38"/>
      <c r="K97" s="290"/>
      <c r="M97" s="37"/>
      <c r="N97" s="38"/>
      <c r="O97" s="38"/>
      <c r="P97" s="38"/>
      <c r="Q97" s="38"/>
      <c r="R97" s="38"/>
      <c r="S97" s="38"/>
      <c r="T97" s="38"/>
      <c r="U97" s="38"/>
      <c r="V97" s="38"/>
      <c r="W97" s="290"/>
      <c r="X97" s="10"/>
      <c r="Y97" s="10"/>
    </row>
    <row r="98" spans="1:25" x14ac:dyDescent="0.25">
      <c r="X98" s="10"/>
      <c r="Y98" s="10"/>
    </row>
    <row r="99" spans="1:25" x14ac:dyDescent="0.25">
      <c r="A99" s="39"/>
      <c r="B99" s="22"/>
      <c r="C99" s="22"/>
      <c r="D99" s="22"/>
      <c r="E99" s="22"/>
      <c r="F99" s="22"/>
      <c r="G99" s="22"/>
      <c r="H99" s="22"/>
      <c r="I99" s="22"/>
      <c r="J99" s="22"/>
      <c r="K99" s="288" t="s">
        <v>124</v>
      </c>
      <c r="M99" s="39"/>
      <c r="N99" s="22"/>
      <c r="O99" s="22"/>
      <c r="P99" s="22"/>
      <c r="Q99" s="22"/>
      <c r="R99" s="22"/>
      <c r="S99" s="22"/>
      <c r="T99" s="22"/>
      <c r="U99" s="22"/>
      <c r="V99" s="22"/>
      <c r="W99" s="288" t="s">
        <v>125</v>
      </c>
      <c r="X99" s="10"/>
      <c r="Y99" s="10"/>
    </row>
    <row r="100" spans="1:25" x14ac:dyDescent="0.25">
      <c r="A100" s="23"/>
      <c r="B100" s="10"/>
      <c r="C100" s="10"/>
      <c r="D100" s="10"/>
      <c r="E100" s="88" t="s">
        <v>18</v>
      </c>
      <c r="F100" s="10"/>
      <c r="G100" s="10"/>
      <c r="H100" s="10"/>
      <c r="I100" s="10"/>
      <c r="J100" s="10"/>
      <c r="K100" s="289"/>
      <c r="M100" s="23"/>
      <c r="N100" s="10"/>
      <c r="O100" s="10"/>
      <c r="P100" s="10"/>
      <c r="Q100" s="88" t="s">
        <v>18</v>
      </c>
      <c r="R100" s="10"/>
      <c r="S100" s="10"/>
      <c r="T100" s="10"/>
      <c r="U100" s="10"/>
      <c r="V100" s="10"/>
      <c r="W100" s="289"/>
      <c r="X100" s="10"/>
      <c r="Y100" s="10"/>
    </row>
    <row r="101" spans="1:25" x14ac:dyDescent="0.25">
      <c r="A101" s="27" t="s">
        <v>126</v>
      </c>
      <c r="B101" s="10"/>
      <c r="C101" s="10"/>
      <c r="D101" s="10"/>
      <c r="E101" s="3"/>
      <c r="F101" s="10"/>
      <c r="G101" s="10"/>
      <c r="H101" s="10"/>
      <c r="I101" s="10"/>
      <c r="J101" s="10"/>
      <c r="K101" s="289"/>
      <c r="M101" s="27" t="s">
        <v>126</v>
      </c>
      <c r="N101" s="10"/>
      <c r="O101" s="10"/>
      <c r="P101" s="10"/>
      <c r="Q101" s="3"/>
      <c r="R101" s="10"/>
      <c r="S101" s="10"/>
      <c r="T101" s="10"/>
      <c r="U101" s="10"/>
      <c r="V101" s="10"/>
      <c r="W101" s="289"/>
      <c r="X101" s="10"/>
      <c r="Y101" s="10"/>
    </row>
    <row r="102" spans="1:25" x14ac:dyDescent="0.25">
      <c r="A102" s="27" t="s">
        <v>127</v>
      </c>
      <c r="B102" s="10"/>
      <c r="C102" s="10"/>
      <c r="D102" s="10"/>
      <c r="E102" s="3"/>
      <c r="F102" s="10"/>
      <c r="G102" s="10"/>
      <c r="H102" s="10"/>
      <c r="I102" s="10"/>
      <c r="J102" s="10"/>
      <c r="K102" s="289"/>
      <c r="M102" s="27" t="s">
        <v>127</v>
      </c>
      <c r="N102" s="10"/>
      <c r="O102" s="10"/>
      <c r="P102" s="10"/>
      <c r="Q102" s="3"/>
      <c r="R102" s="10"/>
      <c r="S102" s="10"/>
      <c r="T102" s="10"/>
      <c r="U102" s="10"/>
      <c r="V102" s="10"/>
      <c r="W102" s="289"/>
      <c r="X102" s="10"/>
      <c r="Y102" s="10"/>
    </row>
    <row r="103" spans="1:25" x14ac:dyDescent="0.25">
      <c r="A103" s="27" t="s">
        <v>128</v>
      </c>
      <c r="B103" s="10"/>
      <c r="C103" s="10"/>
      <c r="D103" s="10"/>
      <c r="E103" s="3"/>
      <c r="F103" s="10"/>
      <c r="G103" s="10"/>
      <c r="H103" s="10"/>
      <c r="I103" s="10"/>
      <c r="J103" s="10"/>
      <c r="K103" s="289"/>
      <c r="M103" s="27" t="s">
        <v>128</v>
      </c>
      <c r="N103" s="10"/>
      <c r="O103" s="10"/>
      <c r="P103" s="10"/>
      <c r="Q103" s="3"/>
      <c r="R103" s="10"/>
      <c r="S103" s="10"/>
      <c r="T103" s="10"/>
      <c r="U103" s="10"/>
      <c r="V103" s="10"/>
      <c r="W103" s="289"/>
      <c r="X103" s="10"/>
      <c r="Y103" s="10"/>
    </row>
    <row r="104" spans="1:25" x14ac:dyDescent="0.25">
      <c r="A104" s="27" t="s">
        <v>129</v>
      </c>
      <c r="B104" s="10"/>
      <c r="C104" s="10"/>
      <c r="D104" s="10"/>
      <c r="E104" s="3"/>
      <c r="F104" s="10"/>
      <c r="G104" s="10"/>
      <c r="H104" s="10"/>
      <c r="I104" s="10"/>
      <c r="J104" s="10"/>
      <c r="K104" s="289"/>
      <c r="M104" s="27" t="s">
        <v>129</v>
      </c>
      <c r="N104" s="10"/>
      <c r="O104" s="10"/>
      <c r="P104" s="10"/>
      <c r="Q104" s="3"/>
      <c r="R104" s="10"/>
      <c r="S104" s="10"/>
      <c r="T104" s="10"/>
      <c r="U104" s="10"/>
      <c r="V104" s="10"/>
      <c r="W104" s="289"/>
      <c r="X104" s="10"/>
      <c r="Y104" s="10"/>
    </row>
    <row r="105" spans="1:25" x14ac:dyDescent="0.25">
      <c r="A105" s="27" t="s">
        <v>130</v>
      </c>
      <c r="B105" s="10"/>
      <c r="C105" s="10"/>
      <c r="D105" s="10"/>
      <c r="E105" s="3"/>
      <c r="F105" s="10"/>
      <c r="G105" s="10"/>
      <c r="H105" s="10"/>
      <c r="I105" s="10"/>
      <c r="J105" s="10"/>
      <c r="K105" s="289"/>
      <c r="M105" s="27" t="s">
        <v>130</v>
      </c>
      <c r="N105" s="10"/>
      <c r="O105" s="10"/>
      <c r="P105" s="10"/>
      <c r="Q105" s="3"/>
      <c r="R105" s="10"/>
      <c r="S105" s="10"/>
      <c r="T105" s="10"/>
      <c r="U105" s="10"/>
      <c r="V105" s="10"/>
      <c r="W105" s="289"/>
      <c r="X105" s="10"/>
      <c r="Y105" s="10"/>
    </row>
    <row r="106" spans="1:25" x14ac:dyDescent="0.25">
      <c r="A106" s="27" t="s">
        <v>131</v>
      </c>
      <c r="B106" s="10"/>
      <c r="C106" s="10"/>
      <c r="D106" s="10"/>
      <c r="E106" s="3"/>
      <c r="F106" s="10"/>
      <c r="G106" s="10"/>
      <c r="H106" s="10"/>
      <c r="I106" s="10"/>
      <c r="J106" s="10"/>
      <c r="K106" s="289"/>
      <c r="M106" s="27" t="s">
        <v>131</v>
      </c>
      <c r="N106" s="10"/>
      <c r="O106" s="10"/>
      <c r="P106" s="10"/>
      <c r="Q106" s="3"/>
      <c r="R106" s="10"/>
      <c r="S106" s="10"/>
      <c r="T106" s="10"/>
      <c r="U106" s="10"/>
      <c r="V106" s="10"/>
      <c r="W106" s="289"/>
      <c r="X106" s="10"/>
      <c r="Y106" s="10"/>
    </row>
    <row r="107" spans="1:25" x14ac:dyDescent="0.25">
      <c r="A107" s="27" t="s">
        <v>132</v>
      </c>
      <c r="B107" s="10"/>
      <c r="C107" s="10"/>
      <c r="D107" s="10"/>
      <c r="E107" s="3"/>
      <c r="F107" s="10"/>
      <c r="G107" s="10"/>
      <c r="H107" s="10"/>
      <c r="I107" s="10"/>
      <c r="J107" s="10"/>
      <c r="K107" s="289"/>
      <c r="M107" s="27" t="s">
        <v>132</v>
      </c>
      <c r="N107" s="10"/>
      <c r="O107" s="10"/>
      <c r="P107" s="10"/>
      <c r="Q107" s="3"/>
      <c r="R107" s="10"/>
      <c r="S107" s="10"/>
      <c r="T107" s="10"/>
      <c r="U107" s="10"/>
      <c r="V107" s="10"/>
      <c r="W107" s="289"/>
      <c r="X107" s="10"/>
      <c r="Y107" s="10"/>
    </row>
    <row r="108" spans="1:25" x14ac:dyDescent="0.25">
      <c r="A108" s="27" t="s">
        <v>133</v>
      </c>
      <c r="B108" s="10"/>
      <c r="C108" s="10"/>
      <c r="D108" s="10"/>
      <c r="E108" s="3"/>
      <c r="F108" s="10"/>
      <c r="G108" s="10"/>
      <c r="H108" s="10"/>
      <c r="I108" s="10"/>
      <c r="J108" s="10"/>
      <c r="K108" s="289"/>
      <c r="M108" s="27" t="s">
        <v>133</v>
      </c>
      <c r="N108" s="10"/>
      <c r="O108" s="10"/>
      <c r="P108" s="10"/>
      <c r="Q108" s="3"/>
      <c r="R108" s="10"/>
      <c r="S108" s="10"/>
      <c r="T108" s="10"/>
      <c r="U108" s="10"/>
      <c r="V108" s="10"/>
      <c r="W108" s="289"/>
      <c r="X108" s="10"/>
      <c r="Y108" s="10"/>
    </row>
    <row r="109" spans="1:25" x14ac:dyDescent="0.25">
      <c r="A109" s="27" t="s">
        <v>134</v>
      </c>
      <c r="B109" s="10"/>
      <c r="C109" s="10"/>
      <c r="D109" s="10"/>
      <c r="E109" s="3"/>
      <c r="F109" s="10"/>
      <c r="G109" s="10"/>
      <c r="H109" s="10"/>
      <c r="I109" s="10"/>
      <c r="J109" s="10"/>
      <c r="K109" s="289"/>
      <c r="M109" s="27" t="s">
        <v>134</v>
      </c>
      <c r="N109" s="10"/>
      <c r="O109" s="10"/>
      <c r="P109" s="10"/>
      <c r="Q109" s="3"/>
      <c r="R109" s="10"/>
      <c r="S109" s="10"/>
      <c r="T109" s="10"/>
      <c r="U109" s="10"/>
      <c r="V109" s="10"/>
      <c r="W109" s="289"/>
      <c r="X109" s="10"/>
      <c r="Y109" s="10"/>
    </row>
    <row r="110" spans="1:25" x14ac:dyDescent="0.25">
      <c r="A110" s="27" t="s">
        <v>135</v>
      </c>
      <c r="B110" s="10"/>
      <c r="C110" s="10"/>
      <c r="D110" s="10"/>
      <c r="E110" s="3"/>
      <c r="F110" s="10"/>
      <c r="G110" s="10"/>
      <c r="H110" s="10"/>
      <c r="I110" s="10"/>
      <c r="J110" s="10"/>
      <c r="K110" s="289"/>
      <c r="M110" s="27" t="s">
        <v>135</v>
      </c>
      <c r="N110" s="10"/>
      <c r="O110" s="10"/>
      <c r="P110" s="10"/>
      <c r="Q110" s="3"/>
      <c r="R110" s="10"/>
      <c r="S110" s="10"/>
      <c r="T110" s="10"/>
      <c r="U110" s="10"/>
      <c r="V110" s="10"/>
      <c r="W110" s="289"/>
      <c r="X110" s="10"/>
      <c r="Y110" s="10"/>
    </row>
    <row r="111" spans="1:25" x14ac:dyDescent="0.25">
      <c r="A111" s="27" t="s">
        <v>136</v>
      </c>
      <c r="B111" s="10"/>
      <c r="C111" s="10"/>
      <c r="D111" s="10"/>
      <c r="E111" s="3"/>
      <c r="F111" s="10"/>
      <c r="G111" s="10"/>
      <c r="H111" s="36" t="s">
        <v>41</v>
      </c>
      <c r="I111" s="3">
        <f>SUM(E101:E111)</f>
        <v>0</v>
      </c>
      <c r="J111" s="10"/>
      <c r="K111" s="289"/>
      <c r="M111" s="27" t="s">
        <v>136</v>
      </c>
      <c r="N111" s="10"/>
      <c r="O111" s="10"/>
      <c r="P111" s="10"/>
      <c r="Q111" s="3"/>
      <c r="R111" s="10"/>
      <c r="S111" s="10"/>
      <c r="T111" s="36" t="s">
        <v>38</v>
      </c>
      <c r="U111" s="3">
        <f>SUM(Q101:Q111)</f>
        <v>0</v>
      </c>
      <c r="V111" s="10"/>
      <c r="W111" s="289"/>
      <c r="X111" s="10"/>
      <c r="Y111" s="10"/>
    </row>
    <row r="112" spans="1:25" x14ac:dyDescent="0.25">
      <c r="A112" s="37"/>
      <c r="B112" s="38"/>
      <c r="C112" s="38"/>
      <c r="D112" s="38"/>
      <c r="E112" s="38"/>
      <c r="F112" s="38"/>
      <c r="G112" s="38"/>
      <c r="H112" s="38"/>
      <c r="I112" s="38"/>
      <c r="J112" s="38"/>
      <c r="K112" s="290"/>
      <c r="M112" s="37"/>
      <c r="N112" s="38"/>
      <c r="O112" s="38"/>
      <c r="P112" s="38"/>
      <c r="Q112" s="38"/>
      <c r="R112" s="38"/>
      <c r="S112" s="38"/>
      <c r="T112" s="38"/>
      <c r="U112" s="38"/>
      <c r="V112" s="38"/>
      <c r="W112" s="290"/>
      <c r="X112" s="10"/>
      <c r="Y112" s="10"/>
    </row>
    <row r="113" spans="24:25" x14ac:dyDescent="0.25">
      <c r="X113" s="10"/>
      <c r="Y113" s="10"/>
    </row>
    <row r="114" spans="24:25" x14ac:dyDescent="0.25">
      <c r="X114" s="10"/>
      <c r="Y114" s="10"/>
    </row>
  </sheetData>
  <mergeCells count="25">
    <mergeCell ref="M5:P5"/>
    <mergeCell ref="M6:N6"/>
    <mergeCell ref="O6:P6"/>
    <mergeCell ref="M7:N7"/>
    <mergeCell ref="O7:P7"/>
    <mergeCell ref="K99:K112"/>
    <mergeCell ref="W99:W112"/>
    <mergeCell ref="W19:W33"/>
    <mergeCell ref="K35:K45"/>
    <mergeCell ref="W35:W45"/>
    <mergeCell ref="K47:K67"/>
    <mergeCell ref="W47:W67"/>
    <mergeCell ref="K69:K97"/>
    <mergeCell ref="W69:W97"/>
    <mergeCell ref="K19:K33"/>
    <mergeCell ref="A15:B17"/>
    <mergeCell ref="D15:E17"/>
    <mergeCell ref="G15:H17"/>
    <mergeCell ref="J15:K17"/>
    <mergeCell ref="M15:N17"/>
    <mergeCell ref="D7:K7"/>
    <mergeCell ref="M10:O12"/>
    <mergeCell ref="R9:W9"/>
    <mergeCell ref="R10:U10"/>
    <mergeCell ref="T14:V14"/>
  </mergeCells>
  <pageMargins left="0.51181102362204722" right="0.51181102362204722" top="0.78740157480314965" bottom="0.78740157480314965" header="0.31496062992125984" footer="0.31496062992125984"/>
  <pageSetup paperSize="9" scale="39" orientation="portrait" horizontalDpi="200" verticalDpi="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4"/>
  <sheetViews>
    <sheetView workbookViewId="0">
      <selection activeCell="C5" sqref="C5"/>
    </sheetView>
  </sheetViews>
  <sheetFormatPr defaultRowHeight="15" x14ac:dyDescent="0.25"/>
  <cols>
    <col min="1" max="3" width="9.140625" style="2"/>
    <col min="4" max="4" width="16.7109375" style="2" customWidth="1"/>
    <col min="5" max="11" width="9.140625" style="2"/>
    <col min="12" max="12" width="9.42578125" style="2" customWidth="1"/>
    <col min="13" max="13" width="10" style="2" customWidth="1"/>
    <col min="14" max="15" width="9.140625" style="2"/>
    <col min="16" max="16" width="10.7109375" style="2" customWidth="1"/>
    <col min="17" max="21" width="9.140625" style="2"/>
    <col min="22" max="22" width="9.42578125" style="2" customWidth="1"/>
    <col min="23" max="259" width="9.140625" style="2"/>
    <col min="260" max="260" width="16.7109375" style="2" customWidth="1"/>
    <col min="261" max="267" width="9.140625" style="2"/>
    <col min="268" max="268" width="9.42578125" style="2" customWidth="1"/>
    <col min="269" max="269" width="10" style="2" customWidth="1"/>
    <col min="270" max="271" width="9.140625" style="2"/>
    <col min="272" max="272" width="10.7109375" style="2" customWidth="1"/>
    <col min="273" max="277" width="9.140625" style="2"/>
    <col min="278" max="278" width="9.42578125" style="2" customWidth="1"/>
    <col min="279" max="515" width="9.140625" style="2"/>
    <col min="516" max="516" width="16.7109375" style="2" customWidth="1"/>
    <col min="517" max="523" width="9.140625" style="2"/>
    <col min="524" max="524" width="9.42578125" style="2" customWidth="1"/>
    <col min="525" max="525" width="10" style="2" customWidth="1"/>
    <col min="526" max="527" width="9.140625" style="2"/>
    <col min="528" max="528" width="10.7109375" style="2" customWidth="1"/>
    <col min="529" max="533" width="9.140625" style="2"/>
    <col min="534" max="534" width="9.42578125" style="2" customWidth="1"/>
    <col min="535" max="771" width="9.140625" style="2"/>
    <col min="772" max="772" width="16.7109375" style="2" customWidth="1"/>
    <col min="773" max="779" width="9.140625" style="2"/>
    <col min="780" max="780" width="9.42578125" style="2" customWidth="1"/>
    <col min="781" max="781" width="10" style="2" customWidth="1"/>
    <col min="782" max="783" width="9.140625" style="2"/>
    <col min="784" max="784" width="10.7109375" style="2" customWidth="1"/>
    <col min="785" max="789" width="9.140625" style="2"/>
    <col min="790" max="790" width="9.42578125" style="2" customWidth="1"/>
    <col min="791" max="1027" width="9.140625" style="2"/>
    <col min="1028" max="1028" width="16.7109375" style="2" customWidth="1"/>
    <col min="1029" max="1035" width="9.140625" style="2"/>
    <col min="1036" max="1036" width="9.42578125" style="2" customWidth="1"/>
    <col min="1037" max="1037" width="10" style="2" customWidth="1"/>
    <col min="1038" max="1039" width="9.140625" style="2"/>
    <col min="1040" max="1040" width="10.7109375" style="2" customWidth="1"/>
    <col min="1041" max="1045" width="9.140625" style="2"/>
    <col min="1046" max="1046" width="9.42578125" style="2" customWidth="1"/>
    <col min="1047" max="1283" width="9.140625" style="2"/>
    <col min="1284" max="1284" width="16.7109375" style="2" customWidth="1"/>
    <col min="1285" max="1291" width="9.140625" style="2"/>
    <col min="1292" max="1292" width="9.42578125" style="2" customWidth="1"/>
    <col min="1293" max="1293" width="10" style="2" customWidth="1"/>
    <col min="1294" max="1295" width="9.140625" style="2"/>
    <col min="1296" max="1296" width="10.7109375" style="2" customWidth="1"/>
    <col min="1297" max="1301" width="9.140625" style="2"/>
    <col min="1302" max="1302" width="9.42578125" style="2" customWidth="1"/>
    <col min="1303" max="1539" width="9.140625" style="2"/>
    <col min="1540" max="1540" width="16.7109375" style="2" customWidth="1"/>
    <col min="1541" max="1547" width="9.140625" style="2"/>
    <col min="1548" max="1548" width="9.42578125" style="2" customWidth="1"/>
    <col min="1549" max="1549" width="10" style="2" customWidth="1"/>
    <col min="1550" max="1551" width="9.140625" style="2"/>
    <col min="1552" max="1552" width="10.7109375" style="2" customWidth="1"/>
    <col min="1553" max="1557" width="9.140625" style="2"/>
    <col min="1558" max="1558" width="9.42578125" style="2" customWidth="1"/>
    <col min="1559" max="1795" width="9.140625" style="2"/>
    <col min="1796" max="1796" width="16.7109375" style="2" customWidth="1"/>
    <col min="1797" max="1803" width="9.140625" style="2"/>
    <col min="1804" max="1804" width="9.42578125" style="2" customWidth="1"/>
    <col min="1805" max="1805" width="10" style="2" customWidth="1"/>
    <col min="1806" max="1807" width="9.140625" style="2"/>
    <col min="1808" max="1808" width="10.7109375" style="2" customWidth="1"/>
    <col min="1809" max="1813" width="9.140625" style="2"/>
    <col min="1814" max="1814" width="9.42578125" style="2" customWidth="1"/>
    <col min="1815" max="2051" width="9.140625" style="2"/>
    <col min="2052" max="2052" width="16.7109375" style="2" customWidth="1"/>
    <col min="2053" max="2059" width="9.140625" style="2"/>
    <col min="2060" max="2060" width="9.42578125" style="2" customWidth="1"/>
    <col min="2061" max="2061" width="10" style="2" customWidth="1"/>
    <col min="2062" max="2063" width="9.140625" style="2"/>
    <col min="2064" max="2064" width="10.7109375" style="2" customWidth="1"/>
    <col min="2065" max="2069" width="9.140625" style="2"/>
    <col min="2070" max="2070" width="9.42578125" style="2" customWidth="1"/>
    <col min="2071" max="2307" width="9.140625" style="2"/>
    <col min="2308" max="2308" width="16.7109375" style="2" customWidth="1"/>
    <col min="2309" max="2315" width="9.140625" style="2"/>
    <col min="2316" max="2316" width="9.42578125" style="2" customWidth="1"/>
    <col min="2317" max="2317" width="10" style="2" customWidth="1"/>
    <col min="2318" max="2319" width="9.140625" style="2"/>
    <col min="2320" max="2320" width="10.7109375" style="2" customWidth="1"/>
    <col min="2321" max="2325" width="9.140625" style="2"/>
    <col min="2326" max="2326" width="9.42578125" style="2" customWidth="1"/>
    <col min="2327" max="2563" width="9.140625" style="2"/>
    <col min="2564" max="2564" width="16.7109375" style="2" customWidth="1"/>
    <col min="2565" max="2571" width="9.140625" style="2"/>
    <col min="2572" max="2572" width="9.42578125" style="2" customWidth="1"/>
    <col min="2573" max="2573" width="10" style="2" customWidth="1"/>
    <col min="2574" max="2575" width="9.140625" style="2"/>
    <col min="2576" max="2576" width="10.7109375" style="2" customWidth="1"/>
    <col min="2577" max="2581" width="9.140625" style="2"/>
    <col min="2582" max="2582" width="9.42578125" style="2" customWidth="1"/>
    <col min="2583" max="2819" width="9.140625" style="2"/>
    <col min="2820" max="2820" width="16.7109375" style="2" customWidth="1"/>
    <col min="2821" max="2827" width="9.140625" style="2"/>
    <col min="2828" max="2828" width="9.42578125" style="2" customWidth="1"/>
    <col min="2829" max="2829" width="10" style="2" customWidth="1"/>
    <col min="2830" max="2831" width="9.140625" style="2"/>
    <col min="2832" max="2832" width="10.7109375" style="2" customWidth="1"/>
    <col min="2833" max="2837" width="9.140625" style="2"/>
    <col min="2838" max="2838" width="9.42578125" style="2" customWidth="1"/>
    <col min="2839" max="3075" width="9.140625" style="2"/>
    <col min="3076" max="3076" width="16.7109375" style="2" customWidth="1"/>
    <col min="3077" max="3083" width="9.140625" style="2"/>
    <col min="3084" max="3084" width="9.42578125" style="2" customWidth="1"/>
    <col min="3085" max="3085" width="10" style="2" customWidth="1"/>
    <col min="3086" max="3087" width="9.140625" style="2"/>
    <col min="3088" max="3088" width="10.7109375" style="2" customWidth="1"/>
    <col min="3089" max="3093" width="9.140625" style="2"/>
    <col min="3094" max="3094" width="9.42578125" style="2" customWidth="1"/>
    <col min="3095" max="3331" width="9.140625" style="2"/>
    <col min="3332" max="3332" width="16.7109375" style="2" customWidth="1"/>
    <col min="3333" max="3339" width="9.140625" style="2"/>
    <col min="3340" max="3340" width="9.42578125" style="2" customWidth="1"/>
    <col min="3341" max="3341" width="10" style="2" customWidth="1"/>
    <col min="3342" max="3343" width="9.140625" style="2"/>
    <col min="3344" max="3344" width="10.7109375" style="2" customWidth="1"/>
    <col min="3345" max="3349" width="9.140625" style="2"/>
    <col min="3350" max="3350" width="9.42578125" style="2" customWidth="1"/>
    <col min="3351" max="3587" width="9.140625" style="2"/>
    <col min="3588" max="3588" width="16.7109375" style="2" customWidth="1"/>
    <col min="3589" max="3595" width="9.140625" style="2"/>
    <col min="3596" max="3596" width="9.42578125" style="2" customWidth="1"/>
    <col min="3597" max="3597" width="10" style="2" customWidth="1"/>
    <col min="3598" max="3599" width="9.140625" style="2"/>
    <col min="3600" max="3600" width="10.7109375" style="2" customWidth="1"/>
    <col min="3601" max="3605" width="9.140625" style="2"/>
    <col min="3606" max="3606" width="9.42578125" style="2" customWidth="1"/>
    <col min="3607" max="3843" width="9.140625" style="2"/>
    <col min="3844" max="3844" width="16.7109375" style="2" customWidth="1"/>
    <col min="3845" max="3851" width="9.140625" style="2"/>
    <col min="3852" max="3852" width="9.42578125" style="2" customWidth="1"/>
    <col min="3853" max="3853" width="10" style="2" customWidth="1"/>
    <col min="3854" max="3855" width="9.140625" style="2"/>
    <col min="3856" max="3856" width="10.7109375" style="2" customWidth="1"/>
    <col min="3857" max="3861" width="9.140625" style="2"/>
    <col min="3862" max="3862" width="9.42578125" style="2" customWidth="1"/>
    <col min="3863" max="4099" width="9.140625" style="2"/>
    <col min="4100" max="4100" width="16.7109375" style="2" customWidth="1"/>
    <col min="4101" max="4107" width="9.140625" style="2"/>
    <col min="4108" max="4108" width="9.42578125" style="2" customWidth="1"/>
    <col min="4109" max="4109" width="10" style="2" customWidth="1"/>
    <col min="4110" max="4111" width="9.140625" style="2"/>
    <col min="4112" max="4112" width="10.7109375" style="2" customWidth="1"/>
    <col min="4113" max="4117" width="9.140625" style="2"/>
    <col min="4118" max="4118" width="9.42578125" style="2" customWidth="1"/>
    <col min="4119" max="4355" width="9.140625" style="2"/>
    <col min="4356" max="4356" width="16.7109375" style="2" customWidth="1"/>
    <col min="4357" max="4363" width="9.140625" style="2"/>
    <col min="4364" max="4364" width="9.42578125" style="2" customWidth="1"/>
    <col min="4365" max="4365" width="10" style="2" customWidth="1"/>
    <col min="4366" max="4367" width="9.140625" style="2"/>
    <col min="4368" max="4368" width="10.7109375" style="2" customWidth="1"/>
    <col min="4369" max="4373" width="9.140625" style="2"/>
    <col min="4374" max="4374" width="9.42578125" style="2" customWidth="1"/>
    <col min="4375" max="4611" width="9.140625" style="2"/>
    <col min="4612" max="4612" width="16.7109375" style="2" customWidth="1"/>
    <col min="4613" max="4619" width="9.140625" style="2"/>
    <col min="4620" max="4620" width="9.42578125" style="2" customWidth="1"/>
    <col min="4621" max="4621" width="10" style="2" customWidth="1"/>
    <col min="4622" max="4623" width="9.140625" style="2"/>
    <col min="4624" max="4624" width="10.7109375" style="2" customWidth="1"/>
    <col min="4625" max="4629" width="9.140625" style="2"/>
    <col min="4630" max="4630" width="9.42578125" style="2" customWidth="1"/>
    <col min="4631" max="4867" width="9.140625" style="2"/>
    <col min="4868" max="4868" width="16.7109375" style="2" customWidth="1"/>
    <col min="4869" max="4875" width="9.140625" style="2"/>
    <col min="4876" max="4876" width="9.42578125" style="2" customWidth="1"/>
    <col min="4877" max="4877" width="10" style="2" customWidth="1"/>
    <col min="4878" max="4879" width="9.140625" style="2"/>
    <col min="4880" max="4880" width="10.7109375" style="2" customWidth="1"/>
    <col min="4881" max="4885" width="9.140625" style="2"/>
    <col min="4886" max="4886" width="9.42578125" style="2" customWidth="1"/>
    <col min="4887" max="5123" width="9.140625" style="2"/>
    <col min="5124" max="5124" width="16.7109375" style="2" customWidth="1"/>
    <col min="5125" max="5131" width="9.140625" style="2"/>
    <col min="5132" max="5132" width="9.42578125" style="2" customWidth="1"/>
    <col min="5133" max="5133" width="10" style="2" customWidth="1"/>
    <col min="5134" max="5135" width="9.140625" style="2"/>
    <col min="5136" max="5136" width="10.7109375" style="2" customWidth="1"/>
    <col min="5137" max="5141" width="9.140625" style="2"/>
    <col min="5142" max="5142" width="9.42578125" style="2" customWidth="1"/>
    <col min="5143" max="5379" width="9.140625" style="2"/>
    <col min="5380" max="5380" width="16.7109375" style="2" customWidth="1"/>
    <col min="5381" max="5387" width="9.140625" style="2"/>
    <col min="5388" max="5388" width="9.42578125" style="2" customWidth="1"/>
    <col min="5389" max="5389" width="10" style="2" customWidth="1"/>
    <col min="5390" max="5391" width="9.140625" style="2"/>
    <col min="5392" max="5392" width="10.7109375" style="2" customWidth="1"/>
    <col min="5393" max="5397" width="9.140625" style="2"/>
    <col min="5398" max="5398" width="9.42578125" style="2" customWidth="1"/>
    <col min="5399" max="5635" width="9.140625" style="2"/>
    <col min="5636" max="5636" width="16.7109375" style="2" customWidth="1"/>
    <col min="5637" max="5643" width="9.140625" style="2"/>
    <col min="5644" max="5644" width="9.42578125" style="2" customWidth="1"/>
    <col min="5645" max="5645" width="10" style="2" customWidth="1"/>
    <col min="5646" max="5647" width="9.140625" style="2"/>
    <col min="5648" max="5648" width="10.7109375" style="2" customWidth="1"/>
    <col min="5649" max="5653" width="9.140625" style="2"/>
    <col min="5654" max="5654" width="9.42578125" style="2" customWidth="1"/>
    <col min="5655" max="5891" width="9.140625" style="2"/>
    <col min="5892" max="5892" width="16.7109375" style="2" customWidth="1"/>
    <col min="5893" max="5899" width="9.140625" style="2"/>
    <col min="5900" max="5900" width="9.42578125" style="2" customWidth="1"/>
    <col min="5901" max="5901" width="10" style="2" customWidth="1"/>
    <col min="5902" max="5903" width="9.140625" style="2"/>
    <col min="5904" max="5904" width="10.7109375" style="2" customWidth="1"/>
    <col min="5905" max="5909" width="9.140625" style="2"/>
    <col min="5910" max="5910" width="9.42578125" style="2" customWidth="1"/>
    <col min="5911" max="6147" width="9.140625" style="2"/>
    <col min="6148" max="6148" width="16.7109375" style="2" customWidth="1"/>
    <col min="6149" max="6155" width="9.140625" style="2"/>
    <col min="6156" max="6156" width="9.42578125" style="2" customWidth="1"/>
    <col min="6157" max="6157" width="10" style="2" customWidth="1"/>
    <col min="6158" max="6159" width="9.140625" style="2"/>
    <col min="6160" max="6160" width="10.7109375" style="2" customWidth="1"/>
    <col min="6161" max="6165" width="9.140625" style="2"/>
    <col min="6166" max="6166" width="9.42578125" style="2" customWidth="1"/>
    <col min="6167" max="6403" width="9.140625" style="2"/>
    <col min="6404" max="6404" width="16.7109375" style="2" customWidth="1"/>
    <col min="6405" max="6411" width="9.140625" style="2"/>
    <col min="6412" max="6412" width="9.42578125" style="2" customWidth="1"/>
    <col min="6413" max="6413" width="10" style="2" customWidth="1"/>
    <col min="6414" max="6415" width="9.140625" style="2"/>
    <col min="6416" max="6416" width="10.7109375" style="2" customWidth="1"/>
    <col min="6417" max="6421" width="9.140625" style="2"/>
    <col min="6422" max="6422" width="9.42578125" style="2" customWidth="1"/>
    <col min="6423" max="6659" width="9.140625" style="2"/>
    <col min="6660" max="6660" width="16.7109375" style="2" customWidth="1"/>
    <col min="6661" max="6667" width="9.140625" style="2"/>
    <col min="6668" max="6668" width="9.42578125" style="2" customWidth="1"/>
    <col min="6669" max="6669" width="10" style="2" customWidth="1"/>
    <col min="6670" max="6671" width="9.140625" style="2"/>
    <col min="6672" max="6672" width="10.7109375" style="2" customWidth="1"/>
    <col min="6673" max="6677" width="9.140625" style="2"/>
    <col min="6678" max="6678" width="9.42578125" style="2" customWidth="1"/>
    <col min="6679" max="6915" width="9.140625" style="2"/>
    <col min="6916" max="6916" width="16.7109375" style="2" customWidth="1"/>
    <col min="6917" max="6923" width="9.140625" style="2"/>
    <col min="6924" max="6924" width="9.42578125" style="2" customWidth="1"/>
    <col min="6925" max="6925" width="10" style="2" customWidth="1"/>
    <col min="6926" max="6927" width="9.140625" style="2"/>
    <col min="6928" max="6928" width="10.7109375" style="2" customWidth="1"/>
    <col min="6929" max="6933" width="9.140625" style="2"/>
    <col min="6934" max="6934" width="9.42578125" style="2" customWidth="1"/>
    <col min="6935" max="7171" width="9.140625" style="2"/>
    <col min="7172" max="7172" width="16.7109375" style="2" customWidth="1"/>
    <col min="7173" max="7179" width="9.140625" style="2"/>
    <col min="7180" max="7180" width="9.42578125" style="2" customWidth="1"/>
    <col min="7181" max="7181" width="10" style="2" customWidth="1"/>
    <col min="7182" max="7183" width="9.140625" style="2"/>
    <col min="7184" max="7184" width="10.7109375" style="2" customWidth="1"/>
    <col min="7185" max="7189" width="9.140625" style="2"/>
    <col min="7190" max="7190" width="9.42578125" style="2" customWidth="1"/>
    <col min="7191" max="7427" width="9.140625" style="2"/>
    <col min="7428" max="7428" width="16.7109375" style="2" customWidth="1"/>
    <col min="7429" max="7435" width="9.140625" style="2"/>
    <col min="7436" max="7436" width="9.42578125" style="2" customWidth="1"/>
    <col min="7437" max="7437" width="10" style="2" customWidth="1"/>
    <col min="7438" max="7439" width="9.140625" style="2"/>
    <col min="7440" max="7440" width="10.7109375" style="2" customWidth="1"/>
    <col min="7441" max="7445" width="9.140625" style="2"/>
    <col min="7446" max="7446" width="9.42578125" style="2" customWidth="1"/>
    <col min="7447" max="7683" width="9.140625" style="2"/>
    <col min="7684" max="7684" width="16.7109375" style="2" customWidth="1"/>
    <col min="7685" max="7691" width="9.140625" style="2"/>
    <col min="7692" max="7692" width="9.42578125" style="2" customWidth="1"/>
    <col min="7693" max="7693" width="10" style="2" customWidth="1"/>
    <col min="7694" max="7695" width="9.140625" style="2"/>
    <col min="7696" max="7696" width="10.7109375" style="2" customWidth="1"/>
    <col min="7697" max="7701" width="9.140625" style="2"/>
    <col min="7702" max="7702" width="9.42578125" style="2" customWidth="1"/>
    <col min="7703" max="7939" width="9.140625" style="2"/>
    <col min="7940" max="7940" width="16.7109375" style="2" customWidth="1"/>
    <col min="7941" max="7947" width="9.140625" style="2"/>
    <col min="7948" max="7948" width="9.42578125" style="2" customWidth="1"/>
    <col min="7949" max="7949" width="10" style="2" customWidth="1"/>
    <col min="7950" max="7951" width="9.140625" style="2"/>
    <col min="7952" max="7952" width="10.7109375" style="2" customWidth="1"/>
    <col min="7953" max="7957" width="9.140625" style="2"/>
    <col min="7958" max="7958" width="9.42578125" style="2" customWidth="1"/>
    <col min="7959" max="8195" width="9.140625" style="2"/>
    <col min="8196" max="8196" width="16.7109375" style="2" customWidth="1"/>
    <col min="8197" max="8203" width="9.140625" style="2"/>
    <col min="8204" max="8204" width="9.42578125" style="2" customWidth="1"/>
    <col min="8205" max="8205" width="10" style="2" customWidth="1"/>
    <col min="8206" max="8207" width="9.140625" style="2"/>
    <col min="8208" max="8208" width="10.7109375" style="2" customWidth="1"/>
    <col min="8209" max="8213" width="9.140625" style="2"/>
    <col min="8214" max="8214" width="9.42578125" style="2" customWidth="1"/>
    <col min="8215" max="8451" width="9.140625" style="2"/>
    <col min="8452" max="8452" width="16.7109375" style="2" customWidth="1"/>
    <col min="8453" max="8459" width="9.140625" style="2"/>
    <col min="8460" max="8460" width="9.42578125" style="2" customWidth="1"/>
    <col min="8461" max="8461" width="10" style="2" customWidth="1"/>
    <col min="8462" max="8463" width="9.140625" style="2"/>
    <col min="8464" max="8464" width="10.7109375" style="2" customWidth="1"/>
    <col min="8465" max="8469" width="9.140625" style="2"/>
    <col min="8470" max="8470" width="9.42578125" style="2" customWidth="1"/>
    <col min="8471" max="8707" width="9.140625" style="2"/>
    <col min="8708" max="8708" width="16.7109375" style="2" customWidth="1"/>
    <col min="8709" max="8715" width="9.140625" style="2"/>
    <col min="8716" max="8716" width="9.42578125" style="2" customWidth="1"/>
    <col min="8717" max="8717" width="10" style="2" customWidth="1"/>
    <col min="8718" max="8719" width="9.140625" style="2"/>
    <col min="8720" max="8720" width="10.7109375" style="2" customWidth="1"/>
    <col min="8721" max="8725" width="9.140625" style="2"/>
    <col min="8726" max="8726" width="9.42578125" style="2" customWidth="1"/>
    <col min="8727" max="8963" width="9.140625" style="2"/>
    <col min="8964" max="8964" width="16.7109375" style="2" customWidth="1"/>
    <col min="8965" max="8971" width="9.140625" style="2"/>
    <col min="8972" max="8972" width="9.42578125" style="2" customWidth="1"/>
    <col min="8973" max="8973" width="10" style="2" customWidth="1"/>
    <col min="8974" max="8975" width="9.140625" style="2"/>
    <col min="8976" max="8976" width="10.7109375" style="2" customWidth="1"/>
    <col min="8977" max="8981" width="9.140625" style="2"/>
    <col min="8982" max="8982" width="9.42578125" style="2" customWidth="1"/>
    <col min="8983" max="9219" width="9.140625" style="2"/>
    <col min="9220" max="9220" width="16.7109375" style="2" customWidth="1"/>
    <col min="9221" max="9227" width="9.140625" style="2"/>
    <col min="9228" max="9228" width="9.42578125" style="2" customWidth="1"/>
    <col min="9229" max="9229" width="10" style="2" customWidth="1"/>
    <col min="9230" max="9231" width="9.140625" style="2"/>
    <col min="9232" max="9232" width="10.7109375" style="2" customWidth="1"/>
    <col min="9233" max="9237" width="9.140625" style="2"/>
    <col min="9238" max="9238" width="9.42578125" style="2" customWidth="1"/>
    <col min="9239" max="9475" width="9.140625" style="2"/>
    <col min="9476" max="9476" width="16.7109375" style="2" customWidth="1"/>
    <col min="9477" max="9483" width="9.140625" style="2"/>
    <col min="9484" max="9484" width="9.42578125" style="2" customWidth="1"/>
    <col min="9485" max="9485" width="10" style="2" customWidth="1"/>
    <col min="9486" max="9487" width="9.140625" style="2"/>
    <col min="9488" max="9488" width="10.7109375" style="2" customWidth="1"/>
    <col min="9489" max="9493" width="9.140625" style="2"/>
    <col min="9494" max="9494" width="9.42578125" style="2" customWidth="1"/>
    <col min="9495" max="9731" width="9.140625" style="2"/>
    <col min="9732" max="9732" width="16.7109375" style="2" customWidth="1"/>
    <col min="9733" max="9739" width="9.140625" style="2"/>
    <col min="9740" max="9740" width="9.42578125" style="2" customWidth="1"/>
    <col min="9741" max="9741" width="10" style="2" customWidth="1"/>
    <col min="9742" max="9743" width="9.140625" style="2"/>
    <col min="9744" max="9744" width="10.7109375" style="2" customWidth="1"/>
    <col min="9745" max="9749" width="9.140625" style="2"/>
    <col min="9750" max="9750" width="9.42578125" style="2" customWidth="1"/>
    <col min="9751" max="9987" width="9.140625" style="2"/>
    <col min="9988" max="9988" width="16.7109375" style="2" customWidth="1"/>
    <col min="9989" max="9995" width="9.140625" style="2"/>
    <col min="9996" max="9996" width="9.42578125" style="2" customWidth="1"/>
    <col min="9997" max="9997" width="10" style="2" customWidth="1"/>
    <col min="9998" max="9999" width="9.140625" style="2"/>
    <col min="10000" max="10000" width="10.7109375" style="2" customWidth="1"/>
    <col min="10001" max="10005" width="9.140625" style="2"/>
    <col min="10006" max="10006" width="9.42578125" style="2" customWidth="1"/>
    <col min="10007" max="10243" width="9.140625" style="2"/>
    <col min="10244" max="10244" width="16.7109375" style="2" customWidth="1"/>
    <col min="10245" max="10251" width="9.140625" style="2"/>
    <col min="10252" max="10252" width="9.42578125" style="2" customWidth="1"/>
    <col min="10253" max="10253" width="10" style="2" customWidth="1"/>
    <col min="10254" max="10255" width="9.140625" style="2"/>
    <col min="10256" max="10256" width="10.7109375" style="2" customWidth="1"/>
    <col min="10257" max="10261" width="9.140625" style="2"/>
    <col min="10262" max="10262" width="9.42578125" style="2" customWidth="1"/>
    <col min="10263" max="10499" width="9.140625" style="2"/>
    <col min="10500" max="10500" width="16.7109375" style="2" customWidth="1"/>
    <col min="10501" max="10507" width="9.140625" style="2"/>
    <col min="10508" max="10508" width="9.42578125" style="2" customWidth="1"/>
    <col min="10509" max="10509" width="10" style="2" customWidth="1"/>
    <col min="10510" max="10511" width="9.140625" style="2"/>
    <col min="10512" max="10512" width="10.7109375" style="2" customWidth="1"/>
    <col min="10513" max="10517" width="9.140625" style="2"/>
    <col min="10518" max="10518" width="9.42578125" style="2" customWidth="1"/>
    <col min="10519" max="10755" width="9.140625" style="2"/>
    <col min="10756" max="10756" width="16.7109375" style="2" customWidth="1"/>
    <col min="10757" max="10763" width="9.140625" style="2"/>
    <col min="10764" max="10764" width="9.42578125" style="2" customWidth="1"/>
    <col min="10765" max="10765" width="10" style="2" customWidth="1"/>
    <col min="10766" max="10767" width="9.140625" style="2"/>
    <col min="10768" max="10768" width="10.7109375" style="2" customWidth="1"/>
    <col min="10769" max="10773" width="9.140625" style="2"/>
    <col min="10774" max="10774" width="9.42578125" style="2" customWidth="1"/>
    <col min="10775" max="11011" width="9.140625" style="2"/>
    <col min="11012" max="11012" width="16.7109375" style="2" customWidth="1"/>
    <col min="11013" max="11019" width="9.140625" style="2"/>
    <col min="11020" max="11020" width="9.42578125" style="2" customWidth="1"/>
    <col min="11021" max="11021" width="10" style="2" customWidth="1"/>
    <col min="11022" max="11023" width="9.140625" style="2"/>
    <col min="11024" max="11024" width="10.7109375" style="2" customWidth="1"/>
    <col min="11025" max="11029" width="9.140625" style="2"/>
    <col min="11030" max="11030" width="9.42578125" style="2" customWidth="1"/>
    <col min="11031" max="11267" width="9.140625" style="2"/>
    <col min="11268" max="11268" width="16.7109375" style="2" customWidth="1"/>
    <col min="11269" max="11275" width="9.140625" style="2"/>
    <col min="11276" max="11276" width="9.42578125" style="2" customWidth="1"/>
    <col min="11277" max="11277" width="10" style="2" customWidth="1"/>
    <col min="11278" max="11279" width="9.140625" style="2"/>
    <col min="11280" max="11280" width="10.7109375" style="2" customWidth="1"/>
    <col min="11281" max="11285" width="9.140625" style="2"/>
    <col min="11286" max="11286" width="9.42578125" style="2" customWidth="1"/>
    <col min="11287" max="11523" width="9.140625" style="2"/>
    <col min="11524" max="11524" width="16.7109375" style="2" customWidth="1"/>
    <col min="11525" max="11531" width="9.140625" style="2"/>
    <col min="11532" max="11532" width="9.42578125" style="2" customWidth="1"/>
    <col min="11533" max="11533" width="10" style="2" customWidth="1"/>
    <col min="11534" max="11535" width="9.140625" style="2"/>
    <col min="11536" max="11536" width="10.7109375" style="2" customWidth="1"/>
    <col min="11537" max="11541" width="9.140625" style="2"/>
    <col min="11542" max="11542" width="9.42578125" style="2" customWidth="1"/>
    <col min="11543" max="11779" width="9.140625" style="2"/>
    <col min="11780" max="11780" width="16.7109375" style="2" customWidth="1"/>
    <col min="11781" max="11787" width="9.140625" style="2"/>
    <col min="11788" max="11788" width="9.42578125" style="2" customWidth="1"/>
    <col min="11789" max="11789" width="10" style="2" customWidth="1"/>
    <col min="11790" max="11791" width="9.140625" style="2"/>
    <col min="11792" max="11792" width="10.7109375" style="2" customWidth="1"/>
    <col min="11793" max="11797" width="9.140625" style="2"/>
    <col min="11798" max="11798" width="9.42578125" style="2" customWidth="1"/>
    <col min="11799" max="12035" width="9.140625" style="2"/>
    <col min="12036" max="12036" width="16.7109375" style="2" customWidth="1"/>
    <col min="12037" max="12043" width="9.140625" style="2"/>
    <col min="12044" max="12044" width="9.42578125" style="2" customWidth="1"/>
    <col min="12045" max="12045" width="10" style="2" customWidth="1"/>
    <col min="12046" max="12047" width="9.140625" style="2"/>
    <col min="12048" max="12048" width="10.7109375" style="2" customWidth="1"/>
    <col min="12049" max="12053" width="9.140625" style="2"/>
    <col min="12054" max="12054" width="9.42578125" style="2" customWidth="1"/>
    <col min="12055" max="12291" width="9.140625" style="2"/>
    <col min="12292" max="12292" width="16.7109375" style="2" customWidth="1"/>
    <col min="12293" max="12299" width="9.140625" style="2"/>
    <col min="12300" max="12300" width="9.42578125" style="2" customWidth="1"/>
    <col min="12301" max="12301" width="10" style="2" customWidth="1"/>
    <col min="12302" max="12303" width="9.140625" style="2"/>
    <col min="12304" max="12304" width="10.7109375" style="2" customWidth="1"/>
    <col min="12305" max="12309" width="9.140625" style="2"/>
    <col min="12310" max="12310" width="9.42578125" style="2" customWidth="1"/>
    <col min="12311" max="12547" width="9.140625" style="2"/>
    <col min="12548" max="12548" width="16.7109375" style="2" customWidth="1"/>
    <col min="12549" max="12555" width="9.140625" style="2"/>
    <col min="12556" max="12556" width="9.42578125" style="2" customWidth="1"/>
    <col min="12557" max="12557" width="10" style="2" customWidth="1"/>
    <col min="12558" max="12559" width="9.140625" style="2"/>
    <col min="12560" max="12560" width="10.7109375" style="2" customWidth="1"/>
    <col min="12561" max="12565" width="9.140625" style="2"/>
    <col min="12566" max="12566" width="9.42578125" style="2" customWidth="1"/>
    <col min="12567" max="12803" width="9.140625" style="2"/>
    <col min="12804" max="12804" width="16.7109375" style="2" customWidth="1"/>
    <col min="12805" max="12811" width="9.140625" style="2"/>
    <col min="12812" max="12812" width="9.42578125" style="2" customWidth="1"/>
    <col min="12813" max="12813" width="10" style="2" customWidth="1"/>
    <col min="12814" max="12815" width="9.140625" style="2"/>
    <col min="12816" max="12816" width="10.7109375" style="2" customWidth="1"/>
    <col min="12817" max="12821" width="9.140625" style="2"/>
    <col min="12822" max="12822" width="9.42578125" style="2" customWidth="1"/>
    <col min="12823" max="13059" width="9.140625" style="2"/>
    <col min="13060" max="13060" width="16.7109375" style="2" customWidth="1"/>
    <col min="13061" max="13067" width="9.140625" style="2"/>
    <col min="13068" max="13068" width="9.42578125" style="2" customWidth="1"/>
    <col min="13069" max="13069" width="10" style="2" customWidth="1"/>
    <col min="13070" max="13071" width="9.140625" style="2"/>
    <col min="13072" max="13072" width="10.7109375" style="2" customWidth="1"/>
    <col min="13073" max="13077" width="9.140625" style="2"/>
    <col min="13078" max="13078" width="9.42578125" style="2" customWidth="1"/>
    <col min="13079" max="13315" width="9.140625" style="2"/>
    <col min="13316" max="13316" width="16.7109375" style="2" customWidth="1"/>
    <col min="13317" max="13323" width="9.140625" style="2"/>
    <col min="13324" max="13324" width="9.42578125" style="2" customWidth="1"/>
    <col min="13325" max="13325" width="10" style="2" customWidth="1"/>
    <col min="13326" max="13327" width="9.140625" style="2"/>
    <col min="13328" max="13328" width="10.7109375" style="2" customWidth="1"/>
    <col min="13329" max="13333" width="9.140625" style="2"/>
    <col min="13334" max="13334" width="9.42578125" style="2" customWidth="1"/>
    <col min="13335" max="13571" width="9.140625" style="2"/>
    <col min="13572" max="13572" width="16.7109375" style="2" customWidth="1"/>
    <col min="13573" max="13579" width="9.140625" style="2"/>
    <col min="13580" max="13580" width="9.42578125" style="2" customWidth="1"/>
    <col min="13581" max="13581" width="10" style="2" customWidth="1"/>
    <col min="13582" max="13583" width="9.140625" style="2"/>
    <col min="13584" max="13584" width="10.7109375" style="2" customWidth="1"/>
    <col min="13585" max="13589" width="9.140625" style="2"/>
    <col min="13590" max="13590" width="9.42578125" style="2" customWidth="1"/>
    <col min="13591" max="13827" width="9.140625" style="2"/>
    <col min="13828" max="13828" width="16.7109375" style="2" customWidth="1"/>
    <col min="13829" max="13835" width="9.140625" style="2"/>
    <col min="13836" max="13836" width="9.42578125" style="2" customWidth="1"/>
    <col min="13837" max="13837" width="10" style="2" customWidth="1"/>
    <col min="13838" max="13839" width="9.140625" style="2"/>
    <col min="13840" max="13840" width="10.7109375" style="2" customWidth="1"/>
    <col min="13841" max="13845" width="9.140625" style="2"/>
    <col min="13846" max="13846" width="9.42578125" style="2" customWidth="1"/>
    <col min="13847" max="14083" width="9.140625" style="2"/>
    <col min="14084" max="14084" width="16.7109375" style="2" customWidth="1"/>
    <col min="14085" max="14091" width="9.140625" style="2"/>
    <col min="14092" max="14092" width="9.42578125" style="2" customWidth="1"/>
    <col min="14093" max="14093" width="10" style="2" customWidth="1"/>
    <col min="14094" max="14095" width="9.140625" style="2"/>
    <col min="14096" max="14096" width="10.7109375" style="2" customWidth="1"/>
    <col min="14097" max="14101" width="9.140625" style="2"/>
    <col min="14102" max="14102" width="9.42578125" style="2" customWidth="1"/>
    <col min="14103" max="14339" width="9.140625" style="2"/>
    <col min="14340" max="14340" width="16.7109375" style="2" customWidth="1"/>
    <col min="14341" max="14347" width="9.140625" style="2"/>
    <col min="14348" max="14348" width="9.42578125" style="2" customWidth="1"/>
    <col min="14349" max="14349" width="10" style="2" customWidth="1"/>
    <col min="14350" max="14351" width="9.140625" style="2"/>
    <col min="14352" max="14352" width="10.7109375" style="2" customWidth="1"/>
    <col min="14353" max="14357" width="9.140625" style="2"/>
    <col min="14358" max="14358" width="9.42578125" style="2" customWidth="1"/>
    <col min="14359" max="14595" width="9.140625" style="2"/>
    <col min="14596" max="14596" width="16.7109375" style="2" customWidth="1"/>
    <col min="14597" max="14603" width="9.140625" style="2"/>
    <col min="14604" max="14604" width="9.42578125" style="2" customWidth="1"/>
    <col min="14605" max="14605" width="10" style="2" customWidth="1"/>
    <col min="14606" max="14607" width="9.140625" style="2"/>
    <col min="14608" max="14608" width="10.7109375" style="2" customWidth="1"/>
    <col min="14609" max="14613" width="9.140625" style="2"/>
    <col min="14614" max="14614" width="9.42578125" style="2" customWidth="1"/>
    <col min="14615" max="14851" width="9.140625" style="2"/>
    <col min="14852" max="14852" width="16.7109375" style="2" customWidth="1"/>
    <col min="14853" max="14859" width="9.140625" style="2"/>
    <col min="14860" max="14860" width="9.42578125" style="2" customWidth="1"/>
    <col min="14861" max="14861" width="10" style="2" customWidth="1"/>
    <col min="14862" max="14863" width="9.140625" style="2"/>
    <col min="14864" max="14864" width="10.7109375" style="2" customWidth="1"/>
    <col min="14865" max="14869" width="9.140625" style="2"/>
    <col min="14870" max="14870" width="9.42578125" style="2" customWidth="1"/>
    <col min="14871" max="15107" width="9.140625" style="2"/>
    <col min="15108" max="15108" width="16.7109375" style="2" customWidth="1"/>
    <col min="15109" max="15115" width="9.140625" style="2"/>
    <col min="15116" max="15116" width="9.42578125" style="2" customWidth="1"/>
    <col min="15117" max="15117" width="10" style="2" customWidth="1"/>
    <col min="15118" max="15119" width="9.140625" style="2"/>
    <col min="15120" max="15120" width="10.7109375" style="2" customWidth="1"/>
    <col min="15121" max="15125" width="9.140625" style="2"/>
    <col min="15126" max="15126" width="9.42578125" style="2" customWidth="1"/>
    <col min="15127" max="15363" width="9.140625" style="2"/>
    <col min="15364" max="15364" width="16.7109375" style="2" customWidth="1"/>
    <col min="15365" max="15371" width="9.140625" style="2"/>
    <col min="15372" max="15372" width="9.42578125" style="2" customWidth="1"/>
    <col min="15373" max="15373" width="10" style="2" customWidth="1"/>
    <col min="15374" max="15375" width="9.140625" style="2"/>
    <col min="15376" max="15376" width="10.7109375" style="2" customWidth="1"/>
    <col min="15377" max="15381" width="9.140625" style="2"/>
    <col min="15382" max="15382" width="9.42578125" style="2" customWidth="1"/>
    <col min="15383" max="15619" width="9.140625" style="2"/>
    <col min="15620" max="15620" width="16.7109375" style="2" customWidth="1"/>
    <col min="15621" max="15627" width="9.140625" style="2"/>
    <col min="15628" max="15628" width="9.42578125" style="2" customWidth="1"/>
    <col min="15629" max="15629" width="10" style="2" customWidth="1"/>
    <col min="15630" max="15631" width="9.140625" style="2"/>
    <col min="15632" max="15632" width="10.7109375" style="2" customWidth="1"/>
    <col min="15633" max="15637" width="9.140625" style="2"/>
    <col min="15638" max="15638" width="9.42578125" style="2" customWidth="1"/>
    <col min="15639" max="15875" width="9.140625" style="2"/>
    <col min="15876" max="15876" width="16.7109375" style="2" customWidth="1"/>
    <col min="15877" max="15883" width="9.140625" style="2"/>
    <col min="15884" max="15884" width="9.42578125" style="2" customWidth="1"/>
    <col min="15885" max="15885" width="10" style="2" customWidth="1"/>
    <col min="15886" max="15887" width="9.140625" style="2"/>
    <col min="15888" max="15888" width="10.7109375" style="2" customWidth="1"/>
    <col min="15889" max="15893" width="9.140625" style="2"/>
    <col min="15894" max="15894" width="9.42578125" style="2" customWidth="1"/>
    <col min="15895" max="16131" width="9.140625" style="2"/>
    <col min="16132" max="16132" width="16.7109375" style="2" customWidth="1"/>
    <col min="16133" max="16139" width="9.140625" style="2"/>
    <col min="16140" max="16140" width="9.42578125" style="2" customWidth="1"/>
    <col min="16141" max="16141" width="10" style="2" customWidth="1"/>
    <col min="16142" max="16143" width="9.140625" style="2"/>
    <col min="16144" max="16144" width="10.7109375" style="2" customWidth="1"/>
    <col min="16145" max="16149" width="9.140625" style="2"/>
    <col min="16150" max="16150" width="9.42578125" style="2" customWidth="1"/>
    <col min="16151" max="16384" width="9.140625" style="2"/>
  </cols>
  <sheetData>
    <row r="1" spans="1:24" x14ac:dyDescent="0.25">
      <c r="A1" s="1" t="s">
        <v>0</v>
      </c>
      <c r="W1" s="67"/>
      <c r="X1" s="67"/>
    </row>
    <row r="2" spans="1:24" x14ac:dyDescent="0.25">
      <c r="A2" s="1" t="s">
        <v>1</v>
      </c>
      <c r="X2" s="67"/>
    </row>
    <row r="3" spans="1:24" x14ac:dyDescent="0.25">
      <c r="A3" s="1" t="s">
        <v>2</v>
      </c>
      <c r="Q3" s="67"/>
      <c r="R3" s="67"/>
      <c r="S3" s="67"/>
      <c r="T3" s="150"/>
      <c r="U3" s="150"/>
      <c r="V3" s="150"/>
      <c r="W3" s="164"/>
      <c r="X3" s="67"/>
    </row>
    <row r="4" spans="1:24" ht="15" customHeight="1" thickBot="1" x14ac:dyDescent="0.3">
      <c r="Q4" s="67"/>
      <c r="R4" s="121"/>
      <c r="S4" s="121"/>
      <c r="T4" s="147"/>
      <c r="U4" s="121"/>
      <c r="V4" s="121"/>
      <c r="W4" s="67"/>
      <c r="X4" s="67"/>
    </row>
    <row r="5" spans="1:24" ht="15" customHeight="1" x14ac:dyDescent="0.25">
      <c r="A5" s="1" t="s">
        <v>3</v>
      </c>
      <c r="C5" s="3" t="s">
        <v>244</v>
      </c>
      <c r="D5" s="2" t="s">
        <v>4</v>
      </c>
      <c r="E5" s="1" t="s">
        <v>5</v>
      </c>
      <c r="G5" s="3" t="s">
        <v>233</v>
      </c>
      <c r="I5" s="1" t="s">
        <v>6</v>
      </c>
      <c r="K5" s="3">
        <v>14</v>
      </c>
      <c r="M5" s="241" t="s">
        <v>170</v>
      </c>
      <c r="N5" s="242"/>
      <c r="O5" s="242"/>
      <c r="P5" s="243"/>
      <c r="Q5" s="67"/>
      <c r="R5" s="151" t="s">
        <v>221</v>
      </c>
      <c r="S5" s="151"/>
      <c r="T5" s="151"/>
      <c r="U5" s="151"/>
      <c r="V5" s="151"/>
      <c r="W5" s="67"/>
      <c r="X5" s="67"/>
    </row>
    <row r="6" spans="1:24" ht="15.75" thickBot="1" x14ac:dyDescent="0.3">
      <c r="M6" s="196" t="s">
        <v>169</v>
      </c>
      <c r="N6" s="197"/>
      <c r="O6" s="197" t="s">
        <v>171</v>
      </c>
      <c r="P6" s="198"/>
      <c r="Q6" s="67"/>
      <c r="R6" s="151"/>
      <c r="S6" s="151"/>
      <c r="T6" s="151"/>
      <c r="U6" s="151"/>
      <c r="V6" s="151"/>
      <c r="W6" s="67"/>
      <c r="X6" s="67"/>
    </row>
    <row r="7" spans="1:24" ht="15" customHeight="1" thickBot="1" x14ac:dyDescent="0.3">
      <c r="A7" s="1" t="s">
        <v>7</v>
      </c>
      <c r="C7" s="3">
        <v>4</v>
      </c>
      <c r="D7" s="268" t="s">
        <v>8</v>
      </c>
      <c r="E7" s="268"/>
      <c r="F7" s="268"/>
      <c r="G7" s="268"/>
      <c r="H7" s="268"/>
      <c r="I7" s="268"/>
      <c r="J7" s="268"/>
      <c r="K7" s="268"/>
      <c r="M7" s="244" t="s">
        <v>168</v>
      </c>
      <c r="N7" s="245"/>
      <c r="O7" s="246" t="s">
        <v>162</v>
      </c>
      <c r="P7" s="247"/>
      <c r="Q7" s="67"/>
      <c r="R7" s="151"/>
      <c r="S7" s="151"/>
      <c r="T7" s="151"/>
      <c r="U7" s="151"/>
      <c r="V7" s="151"/>
      <c r="W7" s="67"/>
      <c r="X7" s="67"/>
    </row>
    <row r="8" spans="1:24" ht="14.25" customHeight="1" x14ac:dyDescent="0.25">
      <c r="A8" s="1"/>
      <c r="C8" s="4"/>
      <c r="D8" s="5"/>
      <c r="E8" s="5"/>
      <c r="F8" s="5"/>
      <c r="G8" s="5"/>
      <c r="H8" s="5"/>
      <c r="I8" s="5"/>
      <c r="J8" s="5"/>
      <c r="K8" s="5"/>
      <c r="Q8" s="67"/>
      <c r="R8" s="151"/>
      <c r="S8" s="151"/>
      <c r="T8" s="151"/>
      <c r="U8" s="151"/>
      <c r="V8" s="151"/>
      <c r="W8" s="67"/>
      <c r="X8" s="67"/>
    </row>
    <row r="9" spans="1:24" ht="14.25" customHeight="1" thickBot="1" x14ac:dyDescent="0.3">
      <c r="A9" s="1"/>
      <c r="C9" s="5"/>
      <c r="D9" s="5"/>
      <c r="E9" s="5"/>
      <c r="F9" s="5"/>
      <c r="G9" s="5"/>
      <c r="H9" s="5"/>
      <c r="I9" s="5"/>
      <c r="J9" s="5"/>
      <c r="K9" s="5"/>
      <c r="Q9" s="67"/>
      <c r="R9" s="287" t="s">
        <v>222</v>
      </c>
      <c r="S9" s="287"/>
      <c r="T9" s="287"/>
      <c r="U9" s="287"/>
      <c r="V9" s="287"/>
      <c r="W9" s="287"/>
      <c r="X9" s="67"/>
    </row>
    <row r="10" spans="1:24" ht="15" customHeight="1" x14ac:dyDescent="0.25">
      <c r="A10" s="41"/>
      <c r="B10" s="42"/>
      <c r="C10" s="43"/>
      <c r="D10" s="43"/>
      <c r="E10" s="62"/>
      <c r="F10" s="5"/>
      <c r="G10" s="49"/>
      <c r="H10" s="50"/>
      <c r="I10" s="51"/>
      <c r="J10" s="51"/>
      <c r="K10" s="59"/>
      <c r="M10" s="269" t="s">
        <v>9</v>
      </c>
      <c r="N10" s="270"/>
      <c r="O10" s="270"/>
      <c r="P10" s="56"/>
      <c r="Q10" s="153"/>
      <c r="R10" s="261" t="s">
        <v>183</v>
      </c>
      <c r="S10" s="261"/>
      <c r="T10" s="261"/>
      <c r="U10" s="261"/>
      <c r="V10" s="154" t="s">
        <v>223</v>
      </c>
      <c r="W10" s="165" t="s">
        <v>224</v>
      </c>
      <c r="X10" s="67"/>
    </row>
    <row r="11" spans="1:24" x14ac:dyDescent="0.25">
      <c r="A11" s="44" t="s">
        <v>10</v>
      </c>
      <c r="B11" s="6"/>
      <c r="C11" s="7"/>
      <c r="D11" s="7"/>
      <c r="E11" s="63">
        <f>U30+U42+U66+U95+U111</f>
        <v>183</v>
      </c>
      <c r="F11" s="5"/>
      <c r="G11" s="52" t="s">
        <v>11</v>
      </c>
      <c r="H11" s="8"/>
      <c r="I11" s="9"/>
      <c r="J11" s="9"/>
      <c r="K11" s="60">
        <f>U32+U44+I66+I95+I111</f>
        <v>126</v>
      </c>
      <c r="M11" s="271"/>
      <c r="N11" s="272"/>
      <c r="O11" s="272"/>
      <c r="P11" s="57">
        <f>E11+K11</f>
        <v>309</v>
      </c>
      <c r="Q11" s="155"/>
      <c r="R11" s="156" t="s">
        <v>225</v>
      </c>
      <c r="S11" s="101"/>
      <c r="T11" s="146"/>
      <c r="U11" s="148"/>
      <c r="V11" s="157"/>
      <c r="W11" s="10"/>
      <c r="X11" s="67"/>
    </row>
    <row r="12" spans="1:24" ht="15.75" thickBot="1" x14ac:dyDescent="0.3">
      <c r="A12" s="45"/>
      <c r="B12" s="46"/>
      <c r="C12" s="47"/>
      <c r="D12" s="47"/>
      <c r="E12" s="64"/>
      <c r="F12" s="5"/>
      <c r="G12" s="53"/>
      <c r="H12" s="54"/>
      <c r="I12" s="55"/>
      <c r="J12" s="55"/>
      <c r="K12" s="61"/>
      <c r="M12" s="273"/>
      <c r="N12" s="274"/>
      <c r="O12" s="274"/>
      <c r="P12" s="58"/>
      <c r="Q12" s="67"/>
      <c r="R12" s="158" t="s">
        <v>226</v>
      </c>
      <c r="S12" s="10"/>
      <c r="T12" s="10"/>
      <c r="U12" s="10"/>
      <c r="V12" s="101"/>
      <c r="W12" s="101"/>
      <c r="X12" s="67"/>
    </row>
    <row r="13" spans="1:24" ht="15" customHeight="1" x14ac:dyDescent="0.25">
      <c r="A13" s="1"/>
      <c r="C13" s="5"/>
      <c r="D13" s="11" t="s">
        <v>12</v>
      </c>
      <c r="E13" s="40">
        <f>E11*100/P11</f>
        <v>59.223300970873787</v>
      </c>
      <c r="F13" s="5"/>
      <c r="G13" s="5"/>
      <c r="H13" s="5"/>
      <c r="I13" s="5"/>
      <c r="J13" s="11" t="s">
        <v>12</v>
      </c>
      <c r="K13" s="48">
        <f>K11*100/P11</f>
        <v>40.776699029126213</v>
      </c>
      <c r="Q13" s="67"/>
      <c r="R13" s="159" t="s">
        <v>227</v>
      </c>
      <c r="S13" s="101"/>
      <c r="T13" s="101"/>
      <c r="U13" s="101"/>
      <c r="V13" s="160"/>
      <c r="W13" s="101"/>
      <c r="X13" s="67"/>
    </row>
    <row r="14" spans="1:24" ht="15" customHeight="1" thickBot="1" x14ac:dyDescent="0.3">
      <c r="A14" s="1"/>
      <c r="C14" s="5"/>
      <c r="D14" s="5"/>
      <c r="E14" s="12"/>
      <c r="F14" s="5"/>
      <c r="G14" s="5"/>
      <c r="H14" s="5"/>
      <c r="I14" s="5"/>
      <c r="J14" s="5"/>
      <c r="K14" s="12"/>
      <c r="R14" s="161" t="s">
        <v>221</v>
      </c>
      <c r="S14" s="162"/>
      <c r="T14" s="262" t="s">
        <v>230</v>
      </c>
      <c r="U14" s="263"/>
      <c r="V14" s="264"/>
      <c r="W14" s="67"/>
      <c r="X14" s="67"/>
    </row>
    <row r="15" spans="1:24" ht="13.5" customHeight="1" thickBot="1" x14ac:dyDescent="0.3">
      <c r="A15" s="217" t="s">
        <v>13</v>
      </c>
      <c r="B15" s="218"/>
      <c r="C15" s="13"/>
      <c r="D15" s="275" t="s">
        <v>14</v>
      </c>
      <c r="E15" s="276"/>
      <c r="F15" s="14"/>
      <c r="G15" s="217" t="s">
        <v>15</v>
      </c>
      <c r="H15" s="218"/>
      <c r="I15" s="13"/>
      <c r="J15" s="281" t="s">
        <v>155</v>
      </c>
      <c r="K15" s="282"/>
      <c r="L15" s="14"/>
      <c r="M15" s="235" t="s">
        <v>154</v>
      </c>
      <c r="N15" s="236"/>
      <c r="O15" s="13"/>
      <c r="Q15" s="163"/>
      <c r="R15" s="163"/>
      <c r="S15" s="163"/>
      <c r="T15" s="163"/>
      <c r="U15" s="163"/>
      <c r="V15" s="163"/>
      <c r="W15" s="163"/>
    </row>
    <row r="16" spans="1:24" ht="15.75" customHeight="1" x14ac:dyDescent="0.25">
      <c r="A16" s="219"/>
      <c r="B16" s="220"/>
      <c r="C16" s="15">
        <f>E44</f>
        <v>23</v>
      </c>
      <c r="D16" s="277"/>
      <c r="E16" s="278"/>
      <c r="F16" s="16">
        <f>G32</f>
        <v>56</v>
      </c>
      <c r="G16" s="219"/>
      <c r="H16" s="220"/>
      <c r="I16" s="15">
        <f>S32</f>
        <v>36</v>
      </c>
      <c r="J16" s="283"/>
      <c r="K16" s="284"/>
      <c r="L16" s="16">
        <f>U42</f>
        <v>54</v>
      </c>
      <c r="M16" s="237"/>
      <c r="N16" s="238"/>
      <c r="O16" s="17">
        <f>U44</f>
        <v>18</v>
      </c>
      <c r="R16" s="106" t="s">
        <v>194</v>
      </c>
      <c r="S16" s="107" t="s">
        <v>197</v>
      </c>
      <c r="T16" s="108" t="s">
        <v>196</v>
      </c>
    </row>
    <row r="17" spans="1:23" ht="13.5" customHeight="1" thickBot="1" x14ac:dyDescent="0.3">
      <c r="A17" s="221"/>
      <c r="B17" s="222"/>
      <c r="C17" s="18"/>
      <c r="D17" s="279"/>
      <c r="E17" s="280"/>
      <c r="F17" s="19"/>
      <c r="G17" s="221"/>
      <c r="H17" s="222"/>
      <c r="I17" s="18"/>
      <c r="J17" s="285"/>
      <c r="K17" s="286"/>
      <c r="L17" s="19"/>
      <c r="M17" s="239"/>
      <c r="N17" s="240"/>
      <c r="O17" s="20"/>
      <c r="R17" s="33" t="s">
        <v>200</v>
      </c>
      <c r="S17" s="34">
        <v>40</v>
      </c>
      <c r="T17" s="35" t="s">
        <v>206</v>
      </c>
    </row>
    <row r="18" spans="1:23" ht="15.75" thickBot="1" x14ac:dyDescent="0.3">
      <c r="A18" s="1"/>
      <c r="C18" s="5"/>
      <c r="D18" s="5"/>
      <c r="E18" s="5"/>
      <c r="F18" s="5"/>
      <c r="G18" s="5"/>
      <c r="H18" s="5"/>
      <c r="I18" s="5"/>
      <c r="J18" s="5"/>
      <c r="K18" s="5"/>
    </row>
    <row r="19" spans="1:23" ht="15.75" thickBot="1" x14ac:dyDescent="0.3">
      <c r="A19" s="21"/>
      <c r="B19" s="22"/>
      <c r="C19" s="22"/>
      <c r="D19" s="4"/>
      <c r="E19" s="24" t="s">
        <v>18</v>
      </c>
      <c r="F19" s="25" t="s">
        <v>19</v>
      </c>
      <c r="G19" s="26" t="s">
        <v>20</v>
      </c>
      <c r="H19" s="4"/>
      <c r="I19" s="4"/>
      <c r="J19" s="4"/>
      <c r="K19" s="288" t="s">
        <v>16</v>
      </c>
      <c r="M19" s="21"/>
      <c r="N19" s="22"/>
      <c r="O19" s="22"/>
      <c r="P19" s="4"/>
      <c r="Q19" s="4"/>
      <c r="R19" s="4"/>
      <c r="S19" s="4"/>
      <c r="T19" s="4"/>
      <c r="U19" s="4"/>
      <c r="V19" s="4"/>
      <c r="W19" s="288" t="s">
        <v>17</v>
      </c>
    </row>
    <row r="20" spans="1:23" ht="15.75" thickBot="1" x14ac:dyDescent="0.3">
      <c r="A20" s="66" t="s">
        <v>143</v>
      </c>
      <c r="B20" s="10"/>
      <c r="C20" s="10"/>
      <c r="D20" s="10"/>
      <c r="E20" s="28">
        <v>0</v>
      </c>
      <c r="F20" s="29">
        <v>6</v>
      </c>
      <c r="G20" s="30">
        <f>E20*F20</f>
        <v>0</v>
      </c>
      <c r="H20" s="10"/>
      <c r="I20" s="5"/>
      <c r="J20" s="5"/>
      <c r="K20" s="289"/>
      <c r="L20" s="10"/>
      <c r="M20" s="23"/>
      <c r="N20" s="10"/>
      <c r="O20" s="10"/>
      <c r="P20" s="10"/>
      <c r="Q20" s="24" t="s">
        <v>18</v>
      </c>
      <c r="R20" s="25" t="s">
        <v>19</v>
      </c>
      <c r="S20" s="26" t="s">
        <v>20</v>
      </c>
      <c r="T20" s="10"/>
      <c r="U20" s="5"/>
      <c r="V20" s="5"/>
      <c r="W20" s="289"/>
    </row>
    <row r="21" spans="1:23" x14ac:dyDescent="0.25">
      <c r="A21" s="27" t="s">
        <v>21</v>
      </c>
      <c r="B21" s="10"/>
      <c r="C21" s="10"/>
      <c r="D21" s="10"/>
      <c r="E21" s="28">
        <v>1</v>
      </c>
      <c r="F21" s="29">
        <v>5</v>
      </c>
      <c r="G21" s="30">
        <f>E21*F21</f>
        <v>5</v>
      </c>
      <c r="H21" s="10"/>
      <c r="I21" s="5"/>
      <c r="J21" s="5"/>
      <c r="K21" s="289"/>
      <c r="L21" s="10"/>
      <c r="M21" s="27" t="s">
        <v>22</v>
      </c>
      <c r="N21" s="10"/>
      <c r="O21" s="10"/>
      <c r="P21" s="10"/>
      <c r="Q21" s="28">
        <v>0</v>
      </c>
      <c r="R21" s="29">
        <v>6</v>
      </c>
      <c r="S21" s="30">
        <f>Q21*R21</f>
        <v>0</v>
      </c>
      <c r="T21" s="10"/>
      <c r="U21" s="5"/>
      <c r="V21" s="5"/>
      <c r="W21" s="289"/>
    </row>
    <row r="22" spans="1:23" x14ac:dyDescent="0.25">
      <c r="A22" s="27" t="s">
        <v>23</v>
      </c>
      <c r="B22" s="10"/>
      <c r="C22" s="10"/>
      <c r="D22" s="10"/>
      <c r="E22" s="31">
        <v>1</v>
      </c>
      <c r="F22" s="3">
        <v>4</v>
      </c>
      <c r="G22" s="32">
        <f t="shared" ref="G22:G28" si="0">E22*F22</f>
        <v>4</v>
      </c>
      <c r="H22" s="10"/>
      <c r="I22" s="5"/>
      <c r="J22" s="5"/>
      <c r="K22" s="289"/>
      <c r="L22" s="10"/>
      <c r="M22" s="27" t="s">
        <v>24</v>
      </c>
      <c r="N22" s="10"/>
      <c r="O22" s="10"/>
      <c r="P22" s="10"/>
      <c r="Q22" s="31">
        <v>0</v>
      </c>
      <c r="R22" s="3">
        <v>5</v>
      </c>
      <c r="S22" s="32">
        <f t="shared" ref="S22:S28" si="1">Q22*R22</f>
        <v>0</v>
      </c>
      <c r="T22" s="10"/>
      <c r="U22" s="5"/>
      <c r="V22" s="5"/>
      <c r="W22" s="289"/>
    </row>
    <row r="23" spans="1:23" x14ac:dyDescent="0.25">
      <c r="A23" s="27" t="s">
        <v>25</v>
      </c>
      <c r="B23" s="10"/>
      <c r="C23" s="10"/>
      <c r="D23" s="10"/>
      <c r="E23" s="31">
        <v>1</v>
      </c>
      <c r="F23" s="3">
        <v>3</v>
      </c>
      <c r="G23" s="32">
        <f t="shared" si="0"/>
        <v>3</v>
      </c>
      <c r="H23" s="10"/>
      <c r="I23" s="5"/>
      <c r="J23" s="5"/>
      <c r="K23" s="289"/>
      <c r="L23" s="10"/>
      <c r="M23" s="27" t="s">
        <v>137</v>
      </c>
      <c r="N23" s="10"/>
      <c r="O23" s="10"/>
      <c r="P23" s="10"/>
      <c r="Q23" s="31">
        <v>1</v>
      </c>
      <c r="R23" s="3">
        <v>4</v>
      </c>
      <c r="S23" s="32">
        <f t="shared" si="1"/>
        <v>4</v>
      </c>
      <c r="T23" s="10"/>
      <c r="U23" s="5"/>
      <c r="V23" s="5"/>
      <c r="W23" s="289"/>
    </row>
    <row r="24" spans="1:23" x14ac:dyDescent="0.25">
      <c r="A24" s="27" t="s">
        <v>26</v>
      </c>
      <c r="B24" s="10"/>
      <c r="C24" s="10"/>
      <c r="D24" s="10"/>
      <c r="E24" s="31">
        <v>0</v>
      </c>
      <c r="F24" s="3">
        <v>3</v>
      </c>
      <c r="G24" s="32">
        <f t="shared" si="0"/>
        <v>0</v>
      </c>
      <c r="H24" s="10"/>
      <c r="I24" s="5"/>
      <c r="J24" s="5"/>
      <c r="K24" s="289"/>
      <c r="L24" s="10"/>
      <c r="M24" s="27" t="s">
        <v>27</v>
      </c>
      <c r="N24" s="10"/>
      <c r="O24" s="10"/>
      <c r="P24" s="10"/>
      <c r="Q24" s="31">
        <v>0</v>
      </c>
      <c r="R24" s="3">
        <v>3</v>
      </c>
      <c r="S24" s="32">
        <f t="shared" si="1"/>
        <v>0</v>
      </c>
      <c r="T24" s="10"/>
      <c r="U24" s="5"/>
      <c r="V24" s="5"/>
      <c r="W24" s="289"/>
    </row>
    <row r="25" spans="1:23" x14ac:dyDescent="0.25">
      <c r="A25" s="27" t="s">
        <v>28</v>
      </c>
      <c r="B25" s="10"/>
      <c r="C25" s="10"/>
      <c r="D25" s="10"/>
      <c r="E25" s="31">
        <v>0</v>
      </c>
      <c r="F25" s="3">
        <v>2</v>
      </c>
      <c r="G25" s="32">
        <f t="shared" si="0"/>
        <v>0</v>
      </c>
      <c r="H25" s="10"/>
      <c r="I25" s="5"/>
      <c r="J25" s="5"/>
      <c r="K25" s="289"/>
      <c r="L25" s="10"/>
      <c r="M25" s="27" t="s">
        <v>29</v>
      </c>
      <c r="N25" s="10"/>
      <c r="O25" s="10"/>
      <c r="P25" s="10"/>
      <c r="Q25" s="31">
        <v>0</v>
      </c>
      <c r="R25" s="3">
        <v>2</v>
      </c>
      <c r="S25" s="32">
        <f t="shared" si="1"/>
        <v>0</v>
      </c>
      <c r="T25" s="10"/>
      <c r="U25" s="5"/>
      <c r="V25" s="5"/>
      <c r="W25" s="289"/>
    </row>
    <row r="26" spans="1:23" x14ac:dyDescent="0.25">
      <c r="A26" s="27" t="s">
        <v>30</v>
      </c>
      <c r="B26" s="10"/>
      <c r="C26" s="10"/>
      <c r="D26" s="10"/>
      <c r="E26" s="31">
        <v>1</v>
      </c>
      <c r="F26" s="3">
        <v>2</v>
      </c>
      <c r="G26" s="32">
        <f t="shared" si="0"/>
        <v>2</v>
      </c>
      <c r="H26" s="10"/>
      <c r="I26" s="5"/>
      <c r="J26" s="5"/>
      <c r="K26" s="289"/>
      <c r="L26" s="10"/>
      <c r="M26" s="27" t="s">
        <v>31</v>
      </c>
      <c r="N26" s="10"/>
      <c r="O26" s="10"/>
      <c r="P26" s="10"/>
      <c r="Q26" s="31">
        <v>5</v>
      </c>
      <c r="R26" s="3">
        <v>1</v>
      </c>
      <c r="S26" s="32">
        <f t="shared" si="1"/>
        <v>5</v>
      </c>
      <c r="T26" s="10"/>
      <c r="U26" s="5"/>
      <c r="V26" s="5"/>
      <c r="W26" s="289"/>
    </row>
    <row r="27" spans="1:23" x14ac:dyDescent="0.25">
      <c r="A27" s="27" t="s">
        <v>32</v>
      </c>
      <c r="B27" s="10"/>
      <c r="C27" s="10"/>
      <c r="D27" s="10"/>
      <c r="E27" s="31">
        <v>0</v>
      </c>
      <c r="F27" s="3">
        <v>1</v>
      </c>
      <c r="G27" s="32">
        <f t="shared" si="0"/>
        <v>0</v>
      </c>
      <c r="H27" s="10"/>
      <c r="I27" s="5"/>
      <c r="J27" s="5"/>
      <c r="K27" s="289"/>
      <c r="L27" s="10"/>
      <c r="M27" s="27" t="s">
        <v>33</v>
      </c>
      <c r="N27" s="10"/>
      <c r="O27" s="10"/>
      <c r="P27" s="10"/>
      <c r="Q27" s="31">
        <v>0</v>
      </c>
      <c r="R27" s="3">
        <v>1</v>
      </c>
      <c r="S27" s="32">
        <f t="shared" si="1"/>
        <v>0</v>
      </c>
      <c r="T27" s="10"/>
      <c r="U27" s="5"/>
      <c r="V27" s="5"/>
      <c r="W27" s="289"/>
    </row>
    <row r="28" spans="1:23" ht="15.75" thickBot="1" x14ac:dyDescent="0.3">
      <c r="A28" s="27" t="s">
        <v>34</v>
      </c>
      <c r="B28" s="10"/>
      <c r="C28" s="10"/>
      <c r="D28" s="10"/>
      <c r="E28" s="33">
        <v>0</v>
      </c>
      <c r="F28" s="34">
        <v>1</v>
      </c>
      <c r="G28" s="35">
        <f t="shared" si="0"/>
        <v>0</v>
      </c>
      <c r="H28" s="10"/>
      <c r="I28" s="5"/>
      <c r="J28" s="5"/>
      <c r="K28" s="289"/>
      <c r="L28" s="10"/>
      <c r="M28" s="27" t="s">
        <v>35</v>
      </c>
      <c r="N28" s="10"/>
      <c r="O28" s="10"/>
      <c r="P28" s="10"/>
      <c r="Q28" s="33">
        <v>0</v>
      </c>
      <c r="R28" s="34">
        <v>1</v>
      </c>
      <c r="S28" s="35">
        <f t="shared" si="1"/>
        <v>0</v>
      </c>
      <c r="T28" s="10"/>
      <c r="U28" s="5"/>
      <c r="V28" s="5"/>
      <c r="W28" s="289"/>
    </row>
    <row r="29" spans="1:23" x14ac:dyDescent="0.25">
      <c r="A29" s="27"/>
      <c r="B29" s="10"/>
      <c r="C29" s="10"/>
      <c r="D29" s="10"/>
      <c r="E29" s="10"/>
      <c r="F29" s="10"/>
      <c r="G29" s="10"/>
      <c r="H29" s="10"/>
      <c r="I29" s="10"/>
      <c r="J29" s="10"/>
      <c r="K29" s="289"/>
      <c r="L29" s="10"/>
      <c r="M29" s="27"/>
      <c r="N29" s="10"/>
      <c r="O29" s="10"/>
      <c r="P29" s="10"/>
      <c r="Q29" s="10"/>
      <c r="R29" s="10"/>
      <c r="S29" s="10"/>
      <c r="T29" s="10"/>
      <c r="U29" s="10"/>
      <c r="V29" s="10"/>
      <c r="W29" s="289"/>
    </row>
    <row r="30" spans="1:23" x14ac:dyDescent="0.25">
      <c r="A30" s="27" t="s">
        <v>36</v>
      </c>
      <c r="B30" s="10"/>
      <c r="C30" s="10"/>
      <c r="D30" s="10"/>
      <c r="E30" s="10"/>
      <c r="F30" s="10"/>
      <c r="G30" s="3">
        <f>SUM(G20:G28)</f>
        <v>14</v>
      </c>
      <c r="H30" s="10"/>
      <c r="I30" s="10"/>
      <c r="J30" s="10"/>
      <c r="K30" s="289"/>
      <c r="L30" s="10"/>
      <c r="M30" s="27" t="s">
        <v>37</v>
      </c>
      <c r="N30" s="10"/>
      <c r="O30" s="10"/>
      <c r="P30" s="10"/>
      <c r="Q30" s="10"/>
      <c r="R30" s="10"/>
      <c r="S30" s="3">
        <f>SUM(S21:S28)</f>
        <v>9</v>
      </c>
      <c r="T30" s="36" t="s">
        <v>38</v>
      </c>
      <c r="U30" s="3">
        <f>SUM(S21:S23)+(S27+S28)</f>
        <v>4</v>
      </c>
      <c r="V30" s="10"/>
      <c r="W30" s="289"/>
    </row>
    <row r="31" spans="1:23" ht="6" customHeight="1" x14ac:dyDescent="0.25">
      <c r="A31" s="27"/>
      <c r="B31" s="10"/>
      <c r="C31" s="10"/>
      <c r="D31" s="10"/>
      <c r="E31" s="10"/>
      <c r="F31" s="10"/>
      <c r="G31" s="10"/>
      <c r="H31" s="10"/>
      <c r="I31" s="10"/>
      <c r="J31" s="10"/>
      <c r="K31" s="289"/>
      <c r="M31" s="27"/>
      <c r="N31" s="10"/>
      <c r="O31" s="10"/>
      <c r="P31" s="10"/>
      <c r="Q31" s="10"/>
      <c r="R31" s="10"/>
      <c r="S31" s="10"/>
      <c r="T31" s="11"/>
      <c r="U31" s="5"/>
      <c r="V31" s="10"/>
      <c r="W31" s="289"/>
    </row>
    <row r="32" spans="1:23" x14ac:dyDescent="0.25">
      <c r="A32" s="27" t="s">
        <v>39</v>
      </c>
      <c r="B32" s="10"/>
      <c r="C32" s="10"/>
      <c r="D32" s="10"/>
      <c r="E32" s="10"/>
      <c r="F32" s="10"/>
      <c r="G32" s="3">
        <f>G30*C7</f>
        <v>56</v>
      </c>
      <c r="H32" s="10" t="s">
        <v>4</v>
      </c>
      <c r="I32" s="10"/>
      <c r="J32" s="10"/>
      <c r="K32" s="289"/>
      <c r="M32" s="27" t="s">
        <v>40</v>
      </c>
      <c r="N32" s="10"/>
      <c r="O32" s="10"/>
      <c r="P32" s="10"/>
      <c r="Q32" s="10"/>
      <c r="R32" s="10"/>
      <c r="S32" s="3">
        <f>S30*C7</f>
        <v>36</v>
      </c>
      <c r="T32" s="36" t="s">
        <v>41</v>
      </c>
      <c r="U32" s="3">
        <f>SUM(S24:S26)+SUM(S27:S28)</f>
        <v>5</v>
      </c>
      <c r="V32" s="10"/>
      <c r="W32" s="289"/>
    </row>
    <row r="33" spans="1:23" x14ac:dyDescent="0.2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290"/>
      <c r="M33" s="37"/>
      <c r="N33" s="38"/>
      <c r="O33" s="38"/>
      <c r="P33" s="38"/>
      <c r="Q33" s="38"/>
      <c r="R33" s="38"/>
      <c r="S33" s="38"/>
      <c r="T33" s="38"/>
      <c r="U33" s="38"/>
      <c r="V33" s="38"/>
      <c r="W33" s="290"/>
    </row>
    <row r="35" spans="1:23" x14ac:dyDescent="0.25">
      <c r="A35" s="39"/>
      <c r="B35" s="22"/>
      <c r="C35" s="22"/>
      <c r="D35" s="22"/>
      <c r="E35" s="22"/>
      <c r="F35" s="22"/>
      <c r="G35" s="22"/>
      <c r="H35" s="22"/>
      <c r="I35" s="22"/>
      <c r="J35" s="22"/>
      <c r="K35" s="288" t="s">
        <v>13</v>
      </c>
      <c r="M35" s="39"/>
      <c r="N35" s="22"/>
      <c r="O35" s="22"/>
      <c r="P35" s="22"/>
      <c r="Q35" s="22"/>
      <c r="R35" s="22"/>
      <c r="S35" s="22"/>
      <c r="T35" s="22"/>
      <c r="U35" s="22"/>
      <c r="V35" s="22"/>
      <c r="W35" s="288" t="s">
        <v>42</v>
      </c>
    </row>
    <row r="36" spans="1:23" x14ac:dyDescent="0.25">
      <c r="A36" s="23"/>
      <c r="B36" s="10"/>
      <c r="C36" s="10"/>
      <c r="D36" s="10"/>
      <c r="E36" s="88" t="s">
        <v>153</v>
      </c>
      <c r="F36" s="10"/>
      <c r="G36" s="10"/>
      <c r="H36" s="10"/>
      <c r="I36" s="10"/>
      <c r="J36" s="10"/>
      <c r="K36" s="289"/>
      <c r="M36" s="23"/>
      <c r="N36" s="10"/>
      <c r="O36" s="10"/>
      <c r="P36" s="10"/>
      <c r="Q36" s="88" t="s">
        <v>153</v>
      </c>
      <c r="R36" s="10"/>
      <c r="S36" s="10"/>
      <c r="T36" s="10"/>
      <c r="U36" s="10"/>
      <c r="V36" s="10"/>
      <c r="W36" s="289"/>
    </row>
    <row r="37" spans="1:23" x14ac:dyDescent="0.25">
      <c r="A37" s="27" t="s">
        <v>43</v>
      </c>
      <c r="B37" s="10"/>
      <c r="C37" s="10"/>
      <c r="D37" s="10"/>
      <c r="E37" s="3">
        <v>5</v>
      </c>
      <c r="F37" s="10"/>
      <c r="G37" s="10"/>
      <c r="H37" s="10"/>
      <c r="I37" s="10"/>
      <c r="J37" s="10"/>
      <c r="K37" s="291"/>
      <c r="M37" s="27" t="s">
        <v>44</v>
      </c>
      <c r="N37" s="10"/>
      <c r="O37" s="10"/>
      <c r="P37" s="10"/>
      <c r="Q37" s="3">
        <v>44</v>
      </c>
      <c r="R37" s="10"/>
      <c r="S37" s="10"/>
      <c r="T37" s="10"/>
      <c r="U37" s="10"/>
      <c r="V37" s="10"/>
      <c r="W37" s="291"/>
    </row>
    <row r="38" spans="1:23" x14ac:dyDescent="0.25">
      <c r="A38" s="27" t="s">
        <v>45</v>
      </c>
      <c r="B38" s="10"/>
      <c r="C38" s="10"/>
      <c r="D38" s="10"/>
      <c r="E38" s="3">
        <v>2</v>
      </c>
      <c r="F38" s="10"/>
      <c r="G38" s="10"/>
      <c r="H38" s="10"/>
      <c r="I38" s="10"/>
      <c r="J38" s="10"/>
      <c r="K38" s="291"/>
      <c r="M38" s="27" t="s">
        <v>46</v>
      </c>
      <c r="N38" s="10"/>
      <c r="O38" s="10"/>
      <c r="P38" s="10"/>
      <c r="Q38" s="3">
        <v>18</v>
      </c>
      <c r="R38" s="10"/>
      <c r="S38" s="10"/>
      <c r="T38" s="10"/>
      <c r="U38" s="10"/>
      <c r="V38" s="10"/>
      <c r="W38" s="291"/>
    </row>
    <row r="39" spans="1:23" x14ac:dyDescent="0.25">
      <c r="A39" s="27" t="s">
        <v>220</v>
      </c>
      <c r="B39" s="10"/>
      <c r="C39" s="10"/>
      <c r="D39" s="10"/>
      <c r="E39" s="3">
        <v>1</v>
      </c>
      <c r="F39" s="10"/>
      <c r="G39" s="10"/>
      <c r="H39" s="10"/>
      <c r="I39" s="10"/>
      <c r="J39" s="10"/>
      <c r="K39" s="291"/>
      <c r="M39" s="27" t="s">
        <v>47</v>
      </c>
      <c r="N39" s="10"/>
      <c r="O39" s="10"/>
      <c r="P39" s="10"/>
      <c r="Q39" s="3">
        <v>0</v>
      </c>
      <c r="R39" s="10"/>
      <c r="S39" s="10"/>
      <c r="T39" s="10"/>
      <c r="U39" s="10"/>
      <c r="V39" s="10"/>
      <c r="W39" s="291"/>
    </row>
    <row r="40" spans="1:23" x14ac:dyDescent="0.25">
      <c r="A40" s="27" t="s">
        <v>48</v>
      </c>
      <c r="B40" s="10"/>
      <c r="C40" s="10"/>
      <c r="D40" s="10"/>
      <c r="E40" s="3">
        <v>4</v>
      </c>
      <c r="F40" s="10"/>
      <c r="G40" s="10"/>
      <c r="H40" s="10"/>
      <c r="I40" s="10"/>
      <c r="J40" s="10"/>
      <c r="K40" s="291"/>
      <c r="M40" s="27" t="s">
        <v>49</v>
      </c>
      <c r="N40" s="10"/>
      <c r="O40" s="10"/>
      <c r="P40" s="10"/>
      <c r="Q40" s="3">
        <v>0</v>
      </c>
      <c r="R40" s="10"/>
      <c r="S40" s="10"/>
      <c r="T40" s="10"/>
      <c r="U40" s="10"/>
      <c r="V40" s="10"/>
      <c r="W40" s="291"/>
    </row>
    <row r="41" spans="1:23" x14ac:dyDescent="0.25">
      <c r="A41" s="27" t="s">
        <v>50</v>
      </c>
      <c r="B41" s="10"/>
      <c r="C41" s="10"/>
      <c r="D41" s="10"/>
      <c r="E41" s="3">
        <v>3</v>
      </c>
      <c r="F41" s="10"/>
      <c r="G41" s="10"/>
      <c r="H41" s="10"/>
      <c r="I41" s="10"/>
      <c r="J41" s="10"/>
      <c r="K41" s="291"/>
      <c r="M41" s="27" t="s">
        <v>51</v>
      </c>
      <c r="N41" s="10"/>
      <c r="O41" s="10"/>
      <c r="P41" s="10"/>
      <c r="Q41" s="3">
        <v>10</v>
      </c>
      <c r="R41" s="10"/>
      <c r="S41" s="10"/>
      <c r="T41" s="10"/>
      <c r="U41" s="10"/>
      <c r="V41" s="10"/>
      <c r="W41" s="291"/>
    </row>
    <row r="42" spans="1:23" x14ac:dyDescent="0.25">
      <c r="A42" s="27" t="s">
        <v>52</v>
      </c>
      <c r="B42" s="10"/>
      <c r="C42" s="10"/>
      <c r="D42" s="10"/>
      <c r="E42" s="3">
        <v>8</v>
      </c>
      <c r="F42" s="10"/>
      <c r="G42" s="10"/>
      <c r="H42" s="10"/>
      <c r="I42" s="10"/>
      <c r="J42" s="10"/>
      <c r="K42" s="291"/>
      <c r="M42" s="27" t="s">
        <v>53</v>
      </c>
      <c r="N42" s="10"/>
      <c r="O42" s="10"/>
      <c r="P42" s="10"/>
      <c r="Q42" s="3">
        <v>0</v>
      </c>
      <c r="R42" s="10"/>
      <c r="S42" s="10"/>
      <c r="T42" s="36" t="s">
        <v>38</v>
      </c>
      <c r="U42" s="3">
        <f>Q37+Q39+Q41</f>
        <v>54</v>
      </c>
      <c r="V42" s="10"/>
      <c r="W42" s="291"/>
    </row>
    <row r="43" spans="1:23" x14ac:dyDescent="0.25">
      <c r="A43" s="23"/>
      <c r="B43" s="10"/>
      <c r="C43" s="10"/>
      <c r="D43" s="10"/>
      <c r="E43" s="5"/>
      <c r="F43" s="10"/>
      <c r="G43" s="10"/>
      <c r="H43" s="10"/>
      <c r="I43" s="10"/>
      <c r="J43" s="10"/>
      <c r="K43" s="291"/>
      <c r="M43" s="23"/>
      <c r="N43" s="10"/>
      <c r="O43" s="10"/>
      <c r="P43" s="10"/>
      <c r="Q43" s="5"/>
      <c r="R43" s="10"/>
      <c r="S43" s="10"/>
      <c r="T43" s="11"/>
      <c r="U43" s="5"/>
      <c r="V43" s="10"/>
      <c r="W43" s="291"/>
    </row>
    <row r="44" spans="1:23" x14ac:dyDescent="0.25">
      <c r="A44" s="27" t="s">
        <v>54</v>
      </c>
      <c r="B44" s="10"/>
      <c r="C44" s="10"/>
      <c r="D44" s="10"/>
      <c r="E44" s="3">
        <f>SUM(E37:E42)</f>
        <v>23</v>
      </c>
      <c r="F44" s="10"/>
      <c r="G44" s="10"/>
      <c r="H44" s="10"/>
      <c r="I44" s="10"/>
      <c r="J44" s="10"/>
      <c r="K44" s="291"/>
      <c r="M44" s="27" t="s">
        <v>55</v>
      </c>
      <c r="N44" s="10"/>
      <c r="O44" s="10"/>
      <c r="P44" s="10"/>
      <c r="Q44" s="3">
        <f>SUM(Q37:Q42)</f>
        <v>72</v>
      </c>
      <c r="R44" s="10"/>
      <c r="S44" s="10"/>
      <c r="T44" s="36" t="s">
        <v>41</v>
      </c>
      <c r="U44" s="3">
        <f>Q38+Q40+Q42</f>
        <v>18</v>
      </c>
      <c r="V44" s="10"/>
      <c r="W44" s="291"/>
    </row>
    <row r="45" spans="1:23" x14ac:dyDescent="0.25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292"/>
      <c r="M45" s="37"/>
      <c r="N45" s="38"/>
      <c r="O45" s="38"/>
      <c r="P45" s="38"/>
      <c r="Q45" s="38"/>
      <c r="R45" s="38"/>
      <c r="S45" s="38"/>
      <c r="T45" s="38"/>
      <c r="U45" s="38"/>
      <c r="V45" s="38"/>
      <c r="W45" s="292"/>
    </row>
    <row r="47" spans="1:23" x14ac:dyDescent="0.25">
      <c r="A47" s="39"/>
      <c r="B47" s="22"/>
      <c r="C47" s="22"/>
      <c r="D47" s="22"/>
      <c r="E47" s="22"/>
      <c r="F47" s="22"/>
      <c r="G47" s="22"/>
      <c r="H47" s="22"/>
      <c r="I47" s="22"/>
      <c r="J47" s="22"/>
      <c r="K47" s="288" t="s">
        <v>56</v>
      </c>
      <c r="M47" s="39"/>
      <c r="N47" s="22"/>
      <c r="O47" s="22"/>
      <c r="P47" s="22"/>
      <c r="Q47" s="22"/>
      <c r="R47" s="22"/>
      <c r="S47" s="22"/>
      <c r="T47" s="22"/>
      <c r="U47" s="22"/>
      <c r="V47" s="22"/>
      <c r="W47" s="288" t="s">
        <v>57</v>
      </c>
    </row>
    <row r="48" spans="1:23" x14ac:dyDescent="0.25">
      <c r="A48" s="23"/>
      <c r="B48" s="10"/>
      <c r="C48" s="10"/>
      <c r="D48" s="10"/>
      <c r="E48" s="88" t="s">
        <v>153</v>
      </c>
      <c r="F48" s="10"/>
      <c r="G48" s="10"/>
      <c r="H48" s="10"/>
      <c r="I48" s="10"/>
      <c r="J48" s="10"/>
      <c r="K48" s="289"/>
      <c r="M48" s="23"/>
      <c r="N48" s="10"/>
      <c r="O48" s="10"/>
      <c r="P48" s="10"/>
      <c r="Q48" s="88" t="s">
        <v>153</v>
      </c>
      <c r="R48" s="10"/>
      <c r="S48" s="10"/>
      <c r="T48" s="10"/>
      <c r="U48" s="10"/>
      <c r="V48" s="10"/>
      <c r="W48" s="289"/>
    </row>
    <row r="49" spans="1:23" x14ac:dyDescent="0.25">
      <c r="A49" s="27" t="s">
        <v>58</v>
      </c>
      <c r="B49" s="10"/>
      <c r="C49" s="10"/>
      <c r="D49" s="10"/>
      <c r="E49" s="3">
        <v>5</v>
      </c>
      <c r="F49" s="10"/>
      <c r="G49" s="10"/>
      <c r="H49" s="10"/>
      <c r="I49" s="10"/>
      <c r="J49" s="10"/>
      <c r="K49" s="289"/>
      <c r="M49" s="27" t="s">
        <v>59</v>
      </c>
      <c r="N49" s="10"/>
      <c r="O49" s="10"/>
      <c r="P49" s="10"/>
      <c r="Q49" s="3"/>
      <c r="R49" s="10"/>
      <c r="S49" s="10"/>
      <c r="T49" s="10"/>
      <c r="U49" s="10"/>
      <c r="V49" s="10"/>
      <c r="W49" s="289"/>
    </row>
    <row r="50" spans="1:23" x14ac:dyDescent="0.25">
      <c r="A50" s="27" t="s">
        <v>60</v>
      </c>
      <c r="B50" s="10"/>
      <c r="C50" s="10"/>
      <c r="D50" s="10"/>
      <c r="E50" s="3">
        <v>13</v>
      </c>
      <c r="F50" s="10"/>
      <c r="G50" s="10"/>
      <c r="H50" s="10"/>
      <c r="I50" s="10"/>
      <c r="J50" s="10"/>
      <c r="K50" s="289"/>
      <c r="M50" s="27" t="s">
        <v>61</v>
      </c>
      <c r="N50" s="10"/>
      <c r="O50" s="10"/>
      <c r="P50" s="10"/>
      <c r="Q50" s="3"/>
      <c r="R50" s="10"/>
      <c r="S50" s="10"/>
      <c r="T50" s="10"/>
      <c r="U50" s="10"/>
      <c r="V50" s="10"/>
      <c r="W50" s="289"/>
    </row>
    <row r="51" spans="1:23" x14ac:dyDescent="0.25">
      <c r="A51" s="27" t="s">
        <v>62</v>
      </c>
      <c r="B51" s="10"/>
      <c r="C51" s="10"/>
      <c r="D51" s="10"/>
      <c r="E51" s="3"/>
      <c r="F51" s="10"/>
      <c r="G51" s="10"/>
      <c r="H51" s="10"/>
      <c r="I51" s="10"/>
      <c r="J51" s="10"/>
      <c r="K51" s="289"/>
      <c r="M51" s="27" t="s">
        <v>63</v>
      </c>
      <c r="N51" s="10"/>
      <c r="O51" s="10"/>
      <c r="P51" s="10"/>
      <c r="Q51" s="3"/>
      <c r="R51" s="10"/>
      <c r="S51" s="10"/>
      <c r="T51" s="10"/>
      <c r="U51" s="10"/>
      <c r="V51" s="10"/>
      <c r="W51" s="289"/>
    </row>
    <row r="52" spans="1:23" x14ac:dyDescent="0.25">
      <c r="A52" s="27" t="s">
        <v>64</v>
      </c>
      <c r="B52" s="10"/>
      <c r="C52" s="10"/>
      <c r="D52" s="10"/>
      <c r="E52" s="3"/>
      <c r="F52" s="10"/>
      <c r="G52" s="10"/>
      <c r="H52" s="10"/>
      <c r="I52" s="10"/>
      <c r="J52" s="10"/>
      <c r="K52" s="289"/>
      <c r="M52" s="27" t="s">
        <v>65</v>
      </c>
      <c r="N52" s="10"/>
      <c r="O52" s="10"/>
      <c r="P52" s="10"/>
      <c r="Q52" s="3"/>
      <c r="R52" s="10"/>
      <c r="S52" s="10"/>
      <c r="T52" s="10"/>
      <c r="U52" s="10"/>
      <c r="V52" s="10"/>
      <c r="W52" s="289"/>
    </row>
    <row r="53" spans="1:23" x14ac:dyDescent="0.25">
      <c r="A53" s="27" t="s">
        <v>66</v>
      </c>
      <c r="B53" s="10"/>
      <c r="C53" s="10"/>
      <c r="D53" s="10"/>
      <c r="E53" s="3"/>
      <c r="F53" s="10"/>
      <c r="G53" s="10"/>
      <c r="H53" s="10"/>
      <c r="I53" s="10"/>
      <c r="J53" s="10"/>
      <c r="K53" s="289"/>
      <c r="M53" s="27" t="s">
        <v>67</v>
      </c>
      <c r="N53" s="10"/>
      <c r="O53" s="10"/>
      <c r="P53" s="10"/>
      <c r="Q53" s="3"/>
      <c r="R53" s="10"/>
      <c r="S53" s="10"/>
      <c r="T53" s="10"/>
      <c r="U53" s="10"/>
      <c r="V53" s="10"/>
      <c r="W53" s="289"/>
    </row>
    <row r="54" spans="1:23" x14ac:dyDescent="0.25">
      <c r="A54" s="27" t="s">
        <v>68</v>
      </c>
      <c r="B54" s="10"/>
      <c r="C54" s="10"/>
      <c r="D54" s="10"/>
      <c r="E54" s="3"/>
      <c r="F54" s="10"/>
      <c r="G54" s="10"/>
      <c r="H54" s="10"/>
      <c r="I54" s="10"/>
      <c r="J54" s="10"/>
      <c r="K54" s="289"/>
      <c r="M54" s="27" t="s">
        <v>69</v>
      </c>
      <c r="N54" s="10"/>
      <c r="O54" s="10"/>
      <c r="P54" s="10"/>
      <c r="Q54" s="3"/>
      <c r="R54" s="10"/>
      <c r="S54" s="10"/>
      <c r="T54" s="10"/>
      <c r="U54" s="10"/>
      <c r="V54" s="10"/>
      <c r="W54" s="289"/>
    </row>
    <row r="55" spans="1:23" x14ac:dyDescent="0.25">
      <c r="A55" s="27" t="s">
        <v>70</v>
      </c>
      <c r="B55" s="10"/>
      <c r="C55" s="10"/>
      <c r="D55" s="10"/>
      <c r="E55" s="3"/>
      <c r="F55" s="10"/>
      <c r="G55" s="10"/>
      <c r="H55" s="10"/>
      <c r="I55" s="10"/>
      <c r="J55" s="10"/>
      <c r="K55" s="289"/>
      <c r="M55" s="27" t="s">
        <v>71</v>
      </c>
      <c r="N55" s="10"/>
      <c r="O55" s="10"/>
      <c r="P55" s="10"/>
      <c r="Q55" s="3">
        <v>12</v>
      </c>
      <c r="R55" s="10"/>
      <c r="S55" s="10"/>
      <c r="T55" s="10"/>
      <c r="U55" s="10"/>
      <c r="V55" s="10"/>
      <c r="W55" s="289"/>
    </row>
    <row r="56" spans="1:23" x14ac:dyDescent="0.25">
      <c r="A56" s="27" t="s">
        <v>72</v>
      </c>
      <c r="B56" s="10"/>
      <c r="C56" s="10"/>
      <c r="D56" s="10"/>
      <c r="E56" s="3"/>
      <c r="F56" s="10"/>
      <c r="G56" s="10"/>
      <c r="H56" s="10"/>
      <c r="I56" s="10"/>
      <c r="J56" s="10"/>
      <c r="K56" s="289"/>
      <c r="M56" s="27" t="s">
        <v>73</v>
      </c>
      <c r="N56" s="10"/>
      <c r="O56" s="10"/>
      <c r="P56" s="10"/>
      <c r="Q56" s="3">
        <v>1</v>
      </c>
      <c r="R56" s="10"/>
      <c r="S56" s="10"/>
      <c r="T56" s="10"/>
      <c r="U56" s="10"/>
      <c r="V56" s="10"/>
      <c r="W56" s="289"/>
    </row>
    <row r="57" spans="1:23" x14ac:dyDescent="0.25">
      <c r="A57" s="27" t="s">
        <v>74</v>
      </c>
      <c r="B57" s="10"/>
      <c r="C57" s="10"/>
      <c r="D57" s="10"/>
      <c r="E57" s="3"/>
      <c r="F57" s="10"/>
      <c r="G57" s="10"/>
      <c r="H57" s="10"/>
      <c r="I57" s="10"/>
      <c r="J57" s="10"/>
      <c r="K57" s="289"/>
      <c r="M57" s="27" t="s">
        <v>75</v>
      </c>
      <c r="N57" s="10"/>
      <c r="O57" s="10"/>
      <c r="P57" s="10"/>
      <c r="Q57" s="3"/>
      <c r="R57" s="10"/>
      <c r="S57" s="10"/>
      <c r="T57" s="10"/>
      <c r="U57" s="10"/>
      <c r="V57" s="10"/>
      <c r="W57" s="289"/>
    </row>
    <row r="58" spans="1:23" x14ac:dyDescent="0.25">
      <c r="A58" s="27" t="s">
        <v>76</v>
      </c>
      <c r="B58" s="10"/>
      <c r="C58" s="10"/>
      <c r="D58" s="10"/>
      <c r="E58" s="3"/>
      <c r="F58" s="10"/>
      <c r="G58" s="10"/>
      <c r="H58" s="10"/>
      <c r="I58" s="10"/>
      <c r="J58" s="10"/>
      <c r="K58" s="289"/>
      <c r="M58" s="27" t="s">
        <v>77</v>
      </c>
      <c r="N58" s="10"/>
      <c r="O58" s="10"/>
      <c r="P58" s="10"/>
      <c r="Q58" s="3">
        <v>33</v>
      </c>
      <c r="R58" s="10"/>
      <c r="S58" s="10"/>
      <c r="T58" s="10"/>
      <c r="U58" s="10"/>
      <c r="V58" s="10"/>
      <c r="W58" s="289"/>
    </row>
    <row r="59" spans="1:23" x14ac:dyDescent="0.25">
      <c r="A59" s="27" t="s">
        <v>78</v>
      </c>
      <c r="B59" s="10"/>
      <c r="C59" s="10"/>
      <c r="D59" s="10"/>
      <c r="E59" s="3"/>
      <c r="F59" s="10"/>
      <c r="G59" s="10"/>
      <c r="H59" s="10"/>
      <c r="I59" s="10"/>
      <c r="J59" s="10"/>
      <c r="K59" s="289"/>
      <c r="M59" s="27" t="s">
        <v>79</v>
      </c>
      <c r="N59" s="10"/>
      <c r="O59" s="10"/>
      <c r="P59" s="10"/>
      <c r="Q59" s="3"/>
      <c r="R59" s="10"/>
      <c r="S59" s="10"/>
      <c r="T59" s="10"/>
      <c r="U59" s="10"/>
      <c r="V59" s="10"/>
      <c r="W59" s="289"/>
    </row>
    <row r="60" spans="1:23" x14ac:dyDescent="0.25">
      <c r="A60" s="27" t="s">
        <v>80</v>
      </c>
      <c r="B60" s="10"/>
      <c r="C60" s="10"/>
      <c r="D60" s="10"/>
      <c r="E60" s="3"/>
      <c r="F60" s="10"/>
      <c r="G60" s="10"/>
      <c r="H60" s="10"/>
      <c r="I60" s="10"/>
      <c r="J60" s="10"/>
      <c r="K60" s="289"/>
      <c r="M60" s="27" t="s">
        <v>81</v>
      </c>
      <c r="N60" s="10"/>
      <c r="O60" s="10"/>
      <c r="P60" s="10"/>
      <c r="Q60" s="3"/>
      <c r="R60" s="10"/>
      <c r="S60" s="10"/>
      <c r="T60" s="10"/>
      <c r="U60" s="10"/>
      <c r="V60" s="10"/>
      <c r="W60" s="289"/>
    </row>
    <row r="61" spans="1:23" x14ac:dyDescent="0.25">
      <c r="A61" s="27" t="s">
        <v>82</v>
      </c>
      <c r="B61" s="10"/>
      <c r="C61" s="10"/>
      <c r="D61" s="10"/>
      <c r="E61" s="3"/>
      <c r="F61" s="10"/>
      <c r="G61" s="10"/>
      <c r="H61" s="10"/>
      <c r="I61" s="10"/>
      <c r="J61" s="10"/>
      <c r="K61" s="289"/>
      <c r="M61" s="27" t="s">
        <v>83</v>
      </c>
      <c r="N61" s="10"/>
      <c r="O61" s="10"/>
      <c r="P61" s="10"/>
      <c r="Q61" s="3"/>
      <c r="R61" s="10"/>
      <c r="S61" s="10"/>
      <c r="T61" s="10"/>
      <c r="U61" s="10"/>
      <c r="V61" s="10"/>
      <c r="W61" s="289"/>
    </row>
    <row r="62" spans="1:23" x14ac:dyDescent="0.25">
      <c r="A62" s="27" t="s">
        <v>84</v>
      </c>
      <c r="B62" s="10"/>
      <c r="C62" s="10"/>
      <c r="D62" s="10"/>
      <c r="E62" s="3"/>
      <c r="F62" s="10"/>
      <c r="G62" s="10"/>
      <c r="H62" s="10"/>
      <c r="I62" s="10"/>
      <c r="J62" s="10"/>
      <c r="K62" s="289"/>
      <c r="M62" s="27" t="s">
        <v>85</v>
      </c>
      <c r="N62" s="10"/>
      <c r="O62" s="10"/>
      <c r="P62" s="10"/>
      <c r="Q62" s="3"/>
      <c r="R62" s="10"/>
      <c r="S62" s="10"/>
      <c r="T62" s="10"/>
      <c r="U62" s="10"/>
      <c r="V62" s="10"/>
      <c r="W62" s="289"/>
    </row>
    <row r="63" spans="1:23" x14ac:dyDescent="0.25">
      <c r="A63" s="27" t="s">
        <v>86</v>
      </c>
      <c r="B63" s="10"/>
      <c r="C63" s="10"/>
      <c r="D63" s="10"/>
      <c r="E63" s="3">
        <v>4</v>
      </c>
      <c r="F63" s="10"/>
      <c r="G63" s="10"/>
      <c r="H63" s="10"/>
      <c r="I63" s="10"/>
      <c r="J63" s="10"/>
      <c r="K63" s="289"/>
      <c r="M63" s="23" t="s">
        <v>218</v>
      </c>
      <c r="P63" s="10"/>
      <c r="Q63" s="3">
        <v>5</v>
      </c>
      <c r="R63" s="10"/>
      <c r="S63" s="10"/>
      <c r="T63" s="10"/>
      <c r="U63" s="10"/>
      <c r="V63" s="10"/>
      <c r="W63" s="289"/>
    </row>
    <row r="64" spans="1:23" x14ac:dyDescent="0.25">
      <c r="A64" s="27" t="s">
        <v>87</v>
      </c>
      <c r="B64" s="10"/>
      <c r="C64" s="10"/>
      <c r="D64" s="10"/>
      <c r="E64" s="3">
        <v>4</v>
      </c>
      <c r="F64" s="10"/>
      <c r="G64" s="10"/>
      <c r="H64" s="10"/>
      <c r="I64" s="10"/>
      <c r="J64" s="10"/>
      <c r="K64" s="289"/>
      <c r="M64" s="27" t="s">
        <v>240</v>
      </c>
      <c r="N64" s="10"/>
      <c r="O64" s="10"/>
      <c r="P64" s="10"/>
      <c r="Q64" s="3">
        <v>7</v>
      </c>
      <c r="R64" s="10"/>
      <c r="S64" s="10"/>
      <c r="T64" s="10"/>
      <c r="U64" s="10"/>
      <c r="V64" s="10"/>
      <c r="W64" s="289"/>
    </row>
    <row r="65" spans="1:25" x14ac:dyDescent="0.25">
      <c r="A65" s="27" t="s">
        <v>88</v>
      </c>
      <c r="B65" s="10"/>
      <c r="C65" s="10"/>
      <c r="D65" s="10"/>
      <c r="E65" s="3"/>
      <c r="F65" s="10"/>
      <c r="G65" s="10"/>
      <c r="H65" s="10"/>
      <c r="I65" s="10"/>
      <c r="J65" s="10"/>
      <c r="K65" s="289"/>
      <c r="M65" s="27" t="s">
        <v>241</v>
      </c>
      <c r="N65" s="10"/>
      <c r="O65" s="10"/>
      <c r="P65" s="10"/>
      <c r="Q65" s="3">
        <v>11</v>
      </c>
      <c r="R65" s="10"/>
      <c r="S65" s="10"/>
      <c r="T65" s="10"/>
      <c r="U65" s="10"/>
      <c r="V65" s="10"/>
      <c r="W65" s="289"/>
    </row>
    <row r="66" spans="1:25" x14ac:dyDescent="0.25">
      <c r="A66" s="27" t="s">
        <v>89</v>
      </c>
      <c r="B66" s="10"/>
      <c r="C66" s="10"/>
      <c r="D66" s="10"/>
      <c r="E66" s="3"/>
      <c r="F66" s="10"/>
      <c r="G66" s="10"/>
      <c r="H66" s="36" t="s">
        <v>41</v>
      </c>
      <c r="I66" s="3">
        <f>SUM(E49:E66)</f>
        <v>26</v>
      </c>
      <c r="J66" s="10"/>
      <c r="K66" s="289"/>
      <c r="M66" s="23"/>
      <c r="N66" s="10"/>
      <c r="O66" s="10"/>
      <c r="P66" s="10"/>
      <c r="Q66" s="3"/>
      <c r="R66" s="10"/>
      <c r="S66" s="10"/>
      <c r="T66" s="36" t="s">
        <v>38</v>
      </c>
      <c r="U66" s="3">
        <f>SUM(Q49:Q66)</f>
        <v>69</v>
      </c>
      <c r="V66" s="10"/>
      <c r="W66" s="289"/>
    </row>
    <row r="67" spans="1:25" x14ac:dyDescent="0.25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290"/>
      <c r="M67" s="37"/>
      <c r="N67" s="38"/>
      <c r="O67" s="38"/>
      <c r="P67" s="38"/>
      <c r="Q67" s="38"/>
      <c r="R67" s="38"/>
      <c r="S67" s="38"/>
      <c r="T67" s="38"/>
      <c r="U67" s="38"/>
      <c r="V67" s="38"/>
      <c r="W67" s="290"/>
    </row>
    <row r="69" spans="1:25" ht="12.75" customHeight="1" x14ac:dyDescent="0.25">
      <c r="A69" s="39"/>
      <c r="B69" s="22"/>
      <c r="C69" s="22"/>
      <c r="D69" s="22"/>
      <c r="E69" s="88" t="s">
        <v>18</v>
      </c>
      <c r="F69" s="22"/>
      <c r="G69" s="22"/>
      <c r="H69" s="22"/>
      <c r="I69" s="22"/>
      <c r="J69" s="22"/>
      <c r="K69" s="288" t="s">
        <v>90</v>
      </c>
      <c r="M69" s="39"/>
      <c r="N69" s="22"/>
      <c r="O69" s="22"/>
      <c r="P69" s="22"/>
      <c r="Q69" s="88" t="s">
        <v>18</v>
      </c>
      <c r="R69" s="22"/>
      <c r="S69" s="22"/>
      <c r="T69" s="22"/>
      <c r="U69" s="22"/>
      <c r="V69" s="22"/>
      <c r="W69" s="288" t="s">
        <v>91</v>
      </c>
      <c r="X69" s="10"/>
      <c r="Y69" s="10"/>
    </row>
    <row r="70" spans="1:25" x14ac:dyDescent="0.25">
      <c r="A70" s="27" t="s">
        <v>92</v>
      </c>
      <c r="B70" s="10"/>
      <c r="C70" s="10"/>
      <c r="D70" s="10"/>
      <c r="E70" s="3"/>
      <c r="F70" s="10"/>
      <c r="G70" s="10"/>
      <c r="H70" s="10"/>
      <c r="I70" s="10"/>
      <c r="J70" s="10"/>
      <c r="K70" s="289"/>
      <c r="M70" s="27" t="s">
        <v>92</v>
      </c>
      <c r="N70" s="10"/>
      <c r="O70" s="10"/>
      <c r="P70" s="10"/>
      <c r="Q70" s="3"/>
      <c r="R70" s="10"/>
      <c r="S70" s="10"/>
      <c r="T70" s="10"/>
      <c r="U70" s="10"/>
      <c r="V70" s="10"/>
      <c r="W70" s="289"/>
      <c r="X70" s="10"/>
      <c r="Y70" s="10"/>
    </row>
    <row r="71" spans="1:25" x14ac:dyDescent="0.25">
      <c r="A71" s="27" t="s">
        <v>93</v>
      </c>
      <c r="B71" s="10"/>
      <c r="C71" s="10"/>
      <c r="D71" s="10"/>
      <c r="E71" s="3"/>
      <c r="F71" s="10"/>
      <c r="G71" s="10"/>
      <c r="H71" s="10"/>
      <c r="I71" s="10"/>
      <c r="J71" s="10"/>
      <c r="K71" s="289"/>
      <c r="M71" s="27" t="s">
        <v>94</v>
      </c>
      <c r="N71" s="10"/>
      <c r="O71" s="10"/>
      <c r="P71" s="10"/>
      <c r="Q71" s="3"/>
      <c r="R71" s="10"/>
      <c r="S71" s="10"/>
      <c r="T71" s="10"/>
      <c r="U71" s="10"/>
      <c r="V71" s="10"/>
      <c r="W71" s="289"/>
      <c r="X71" s="10"/>
      <c r="Y71" s="10"/>
    </row>
    <row r="72" spans="1:25" x14ac:dyDescent="0.25">
      <c r="A72" s="27" t="s">
        <v>95</v>
      </c>
      <c r="B72" s="10"/>
      <c r="C72" s="10"/>
      <c r="D72" s="10"/>
      <c r="E72" s="3"/>
      <c r="F72" s="10"/>
      <c r="G72" s="10"/>
      <c r="H72" s="10"/>
      <c r="I72" s="10"/>
      <c r="J72" s="10"/>
      <c r="K72" s="289"/>
      <c r="M72" s="27" t="s">
        <v>96</v>
      </c>
      <c r="N72" s="10"/>
      <c r="O72" s="10"/>
      <c r="P72" s="10"/>
      <c r="Q72" s="3">
        <v>4</v>
      </c>
      <c r="R72" s="10"/>
      <c r="S72" s="10"/>
      <c r="T72" s="10"/>
      <c r="U72" s="10"/>
      <c r="V72" s="10"/>
      <c r="W72" s="289"/>
      <c r="X72" s="10"/>
      <c r="Y72" s="10"/>
    </row>
    <row r="73" spans="1:25" x14ac:dyDescent="0.25">
      <c r="A73" s="27" t="s">
        <v>97</v>
      </c>
      <c r="B73" s="10"/>
      <c r="C73" s="10"/>
      <c r="D73" s="10"/>
      <c r="E73" s="3"/>
      <c r="F73" s="10"/>
      <c r="G73" s="10"/>
      <c r="H73" s="10"/>
      <c r="I73" s="10"/>
      <c r="J73" s="10"/>
      <c r="K73" s="289"/>
      <c r="M73" s="27" t="s">
        <v>98</v>
      </c>
      <c r="N73" s="10"/>
      <c r="O73" s="10"/>
      <c r="P73" s="10"/>
      <c r="Q73" s="3"/>
      <c r="R73" s="10"/>
      <c r="S73" s="10"/>
      <c r="T73" s="10"/>
      <c r="U73" s="10"/>
      <c r="V73" s="10"/>
      <c r="W73" s="289"/>
      <c r="X73" s="10"/>
      <c r="Y73" s="10"/>
    </row>
    <row r="74" spans="1:25" x14ac:dyDescent="0.25">
      <c r="A74" s="27" t="s">
        <v>99</v>
      </c>
      <c r="B74" s="10"/>
      <c r="C74" s="10"/>
      <c r="D74" s="10"/>
      <c r="E74" s="3"/>
      <c r="F74" s="10"/>
      <c r="G74" s="10"/>
      <c r="H74" s="10"/>
      <c r="I74" s="10"/>
      <c r="J74" s="10"/>
      <c r="K74" s="289"/>
      <c r="M74" s="27" t="s">
        <v>99</v>
      </c>
      <c r="N74" s="10"/>
      <c r="O74" s="10"/>
      <c r="P74" s="10"/>
      <c r="Q74" s="3"/>
      <c r="R74" s="10"/>
      <c r="S74" s="10"/>
      <c r="T74" s="10"/>
      <c r="U74" s="10"/>
      <c r="V74" s="10"/>
      <c r="W74" s="289"/>
      <c r="X74" s="10"/>
      <c r="Y74" s="10"/>
    </row>
    <row r="75" spans="1:25" x14ac:dyDescent="0.25">
      <c r="A75" s="27" t="s">
        <v>100</v>
      </c>
      <c r="B75" s="10"/>
      <c r="C75" s="10"/>
      <c r="D75" s="10"/>
      <c r="E75" s="3"/>
      <c r="F75" s="10"/>
      <c r="G75" s="10"/>
      <c r="H75" s="10"/>
      <c r="I75" s="10"/>
      <c r="J75" s="10"/>
      <c r="K75" s="289"/>
      <c r="M75" s="27" t="s">
        <v>100</v>
      </c>
      <c r="N75" s="10"/>
      <c r="O75" s="10"/>
      <c r="P75" s="10"/>
      <c r="Q75" s="3">
        <v>1</v>
      </c>
      <c r="R75" s="10"/>
      <c r="S75" s="10"/>
      <c r="T75" s="10"/>
      <c r="U75" s="10"/>
      <c r="V75" s="10"/>
      <c r="W75" s="289"/>
      <c r="X75" s="10"/>
      <c r="Y75" s="10"/>
    </row>
    <row r="76" spans="1:25" x14ac:dyDescent="0.25">
      <c r="A76" s="27" t="s">
        <v>101</v>
      </c>
      <c r="B76" s="10"/>
      <c r="C76" s="10"/>
      <c r="D76" s="10"/>
      <c r="E76" s="3"/>
      <c r="F76" s="10"/>
      <c r="G76" s="10"/>
      <c r="H76" s="10"/>
      <c r="I76" s="10"/>
      <c r="J76" s="10"/>
      <c r="K76" s="289"/>
      <c r="M76" s="27" t="s">
        <v>101</v>
      </c>
      <c r="N76" s="10"/>
      <c r="O76" s="10"/>
      <c r="P76" s="10"/>
      <c r="Q76" s="3">
        <v>4</v>
      </c>
      <c r="R76" s="10"/>
      <c r="S76" s="10"/>
      <c r="T76" s="10"/>
      <c r="U76" s="10"/>
      <c r="V76" s="10"/>
      <c r="W76" s="289"/>
      <c r="X76" s="10"/>
      <c r="Y76" s="10"/>
    </row>
    <row r="77" spans="1:25" x14ac:dyDescent="0.25">
      <c r="A77" s="27" t="s">
        <v>102</v>
      </c>
      <c r="B77" s="10"/>
      <c r="C77" s="10"/>
      <c r="D77" s="10"/>
      <c r="E77" s="3">
        <v>5</v>
      </c>
      <c r="F77" s="10"/>
      <c r="G77" s="10"/>
      <c r="H77" s="10"/>
      <c r="I77" s="10"/>
      <c r="J77" s="10"/>
      <c r="K77" s="289"/>
      <c r="M77" s="27" t="s">
        <v>103</v>
      </c>
      <c r="N77" s="10"/>
      <c r="O77" s="10"/>
      <c r="P77" s="10"/>
      <c r="Q77" s="3"/>
      <c r="R77" s="10"/>
      <c r="S77" s="10"/>
      <c r="T77" s="10"/>
      <c r="U77" s="10"/>
      <c r="V77" s="10"/>
      <c r="W77" s="289"/>
      <c r="X77" s="10"/>
      <c r="Y77" s="10"/>
    </row>
    <row r="78" spans="1:25" x14ac:dyDescent="0.25">
      <c r="A78" s="27" t="s">
        <v>104</v>
      </c>
      <c r="B78" s="10"/>
      <c r="C78" s="10"/>
      <c r="D78" s="10"/>
      <c r="E78" s="3"/>
      <c r="F78" s="10"/>
      <c r="G78" s="10"/>
      <c r="H78" s="10"/>
      <c r="I78" s="10"/>
      <c r="J78" s="10"/>
      <c r="K78" s="289"/>
      <c r="M78" s="27" t="s">
        <v>105</v>
      </c>
      <c r="N78" s="10"/>
      <c r="O78" s="10"/>
      <c r="P78" s="10"/>
      <c r="Q78" s="3">
        <v>8</v>
      </c>
      <c r="R78" s="10"/>
      <c r="S78" s="10"/>
      <c r="T78" s="10"/>
      <c r="U78" s="10"/>
      <c r="V78" s="10"/>
      <c r="W78" s="289"/>
      <c r="X78" s="10"/>
      <c r="Y78" s="10"/>
    </row>
    <row r="79" spans="1:25" x14ac:dyDescent="0.25">
      <c r="A79" s="27" t="s">
        <v>106</v>
      </c>
      <c r="B79" s="10"/>
      <c r="C79" s="10"/>
      <c r="D79" s="10"/>
      <c r="E79" s="3">
        <v>1</v>
      </c>
      <c r="F79" s="10"/>
      <c r="G79" s="10"/>
      <c r="H79" s="10"/>
      <c r="I79" s="10"/>
      <c r="J79" s="10"/>
      <c r="K79" s="289"/>
      <c r="M79" s="27" t="s">
        <v>142</v>
      </c>
      <c r="N79" s="10"/>
      <c r="O79" s="10"/>
      <c r="P79" s="10"/>
      <c r="Q79" s="3">
        <v>7</v>
      </c>
      <c r="R79" s="10"/>
      <c r="S79" s="10"/>
      <c r="T79" s="10"/>
      <c r="U79" s="10"/>
      <c r="V79" s="10"/>
      <c r="W79" s="289"/>
      <c r="X79" s="10"/>
      <c r="Y79" s="10"/>
    </row>
    <row r="80" spans="1:25" x14ac:dyDescent="0.25">
      <c r="A80" s="27" t="s">
        <v>107</v>
      </c>
      <c r="B80" s="10"/>
      <c r="C80" s="10"/>
      <c r="D80" s="10"/>
      <c r="E80" s="3">
        <v>4</v>
      </c>
      <c r="F80" s="10"/>
      <c r="G80" s="10"/>
      <c r="H80" s="10"/>
      <c r="I80" s="10"/>
      <c r="J80" s="10"/>
      <c r="K80" s="289"/>
      <c r="M80" s="27" t="s">
        <v>219</v>
      </c>
      <c r="N80" s="10"/>
      <c r="O80" s="10"/>
      <c r="P80" s="10"/>
      <c r="Q80" s="3">
        <v>3</v>
      </c>
      <c r="R80" s="10"/>
      <c r="S80" s="10"/>
      <c r="T80" s="10"/>
      <c r="U80" s="10"/>
      <c r="V80" s="10"/>
      <c r="W80" s="289"/>
      <c r="X80" s="10"/>
      <c r="Y80" s="10"/>
    </row>
    <row r="81" spans="1:25" x14ac:dyDescent="0.25">
      <c r="A81" s="27" t="s">
        <v>108</v>
      </c>
      <c r="B81" s="10"/>
      <c r="C81" s="10"/>
      <c r="D81" s="10"/>
      <c r="E81" s="3">
        <v>2</v>
      </c>
      <c r="F81" s="10"/>
      <c r="G81" s="10"/>
      <c r="H81" s="10"/>
      <c r="I81" s="10"/>
      <c r="J81" s="10"/>
      <c r="K81" s="289"/>
      <c r="M81" s="27" t="s">
        <v>242</v>
      </c>
      <c r="N81" s="10"/>
      <c r="O81" s="10"/>
      <c r="P81" s="10"/>
      <c r="Q81" s="3">
        <v>1</v>
      </c>
      <c r="R81" s="10"/>
      <c r="S81" s="10"/>
      <c r="T81" s="10"/>
      <c r="U81" s="10"/>
      <c r="V81" s="10"/>
      <c r="W81" s="289"/>
      <c r="X81" s="10"/>
      <c r="Y81" s="10"/>
    </row>
    <row r="82" spans="1:25" x14ac:dyDescent="0.25">
      <c r="A82" s="27" t="s">
        <v>109</v>
      </c>
      <c r="B82" s="10"/>
      <c r="C82" s="10"/>
      <c r="D82" s="10"/>
      <c r="E82" s="3">
        <v>4</v>
      </c>
      <c r="F82" s="10"/>
      <c r="G82" s="10"/>
      <c r="H82" s="10"/>
      <c r="I82" s="10"/>
      <c r="J82" s="10"/>
      <c r="K82" s="289"/>
      <c r="M82" s="27" t="s">
        <v>234</v>
      </c>
      <c r="N82" s="10"/>
      <c r="O82" s="10"/>
      <c r="P82" s="10"/>
      <c r="Q82" s="3">
        <v>1</v>
      </c>
      <c r="R82" s="10"/>
      <c r="S82" s="10"/>
      <c r="T82" s="10"/>
      <c r="U82" s="10"/>
      <c r="V82" s="10"/>
      <c r="W82" s="289"/>
      <c r="X82" s="10"/>
      <c r="Y82" s="10"/>
    </row>
    <row r="83" spans="1:25" x14ac:dyDescent="0.25">
      <c r="A83" s="27" t="s">
        <v>110</v>
      </c>
      <c r="B83" s="10"/>
      <c r="C83" s="10"/>
      <c r="D83" s="10"/>
      <c r="E83" s="3">
        <v>26</v>
      </c>
      <c r="F83" s="10"/>
      <c r="G83" s="10"/>
      <c r="H83" s="10"/>
      <c r="I83" s="10"/>
      <c r="J83" s="10"/>
      <c r="K83" s="289"/>
      <c r="M83" s="27"/>
      <c r="N83" s="10"/>
      <c r="O83" s="10"/>
      <c r="P83" s="10"/>
      <c r="Q83" s="3"/>
      <c r="R83" s="10"/>
      <c r="S83" s="10"/>
      <c r="T83" s="10"/>
      <c r="U83" s="10"/>
      <c r="V83" s="10"/>
      <c r="W83" s="289"/>
      <c r="X83" s="10"/>
      <c r="Y83" s="10"/>
    </row>
    <row r="84" spans="1:25" x14ac:dyDescent="0.25">
      <c r="A84" s="27" t="s">
        <v>111</v>
      </c>
      <c r="B84" s="10"/>
      <c r="C84" s="10"/>
      <c r="D84" s="10"/>
      <c r="E84" s="3">
        <v>1</v>
      </c>
      <c r="F84" s="10"/>
      <c r="G84" s="10"/>
      <c r="H84" s="10"/>
      <c r="I84" s="10"/>
      <c r="J84" s="10"/>
      <c r="K84" s="289"/>
      <c r="M84" s="27"/>
      <c r="N84" s="10"/>
      <c r="O84" s="10"/>
      <c r="P84" s="10"/>
      <c r="Q84" s="3"/>
      <c r="R84" s="10"/>
      <c r="S84" s="10"/>
      <c r="T84" s="10"/>
      <c r="U84" s="10"/>
      <c r="V84" s="10"/>
      <c r="W84" s="289"/>
      <c r="X84" s="10"/>
      <c r="Y84" s="10"/>
    </row>
    <row r="85" spans="1:25" x14ac:dyDescent="0.25">
      <c r="A85" s="27" t="s">
        <v>112</v>
      </c>
      <c r="B85" s="10"/>
      <c r="C85" s="10"/>
      <c r="D85" s="10"/>
      <c r="E85" s="3"/>
      <c r="F85" s="10"/>
      <c r="G85" s="10"/>
      <c r="H85" s="10"/>
      <c r="I85" s="10"/>
      <c r="J85" s="10"/>
      <c r="K85" s="289"/>
      <c r="M85" s="27"/>
      <c r="N85" s="10"/>
      <c r="O85" s="10"/>
      <c r="P85" s="10"/>
      <c r="Q85" s="3"/>
      <c r="R85" s="10"/>
      <c r="S85" s="10"/>
      <c r="T85" s="10"/>
      <c r="U85" s="10"/>
      <c r="V85" s="10"/>
      <c r="W85" s="289"/>
      <c r="X85" s="10"/>
      <c r="Y85" s="10"/>
    </row>
    <row r="86" spans="1:25" x14ac:dyDescent="0.25">
      <c r="A86" s="27" t="s">
        <v>113</v>
      </c>
      <c r="B86" s="10"/>
      <c r="C86" s="10"/>
      <c r="D86" s="10"/>
      <c r="E86" s="3"/>
      <c r="F86" s="10"/>
      <c r="G86" s="10"/>
      <c r="H86" s="10"/>
      <c r="I86" s="10"/>
      <c r="J86" s="10"/>
      <c r="K86" s="289"/>
      <c r="M86" s="27"/>
      <c r="N86" s="10"/>
      <c r="O86" s="10"/>
      <c r="P86" s="10"/>
      <c r="Q86" s="3"/>
      <c r="R86" s="10"/>
      <c r="S86" s="10"/>
      <c r="T86" s="10"/>
      <c r="U86" s="10"/>
      <c r="V86" s="10"/>
      <c r="W86" s="289"/>
      <c r="X86" s="10"/>
      <c r="Y86" s="10"/>
    </row>
    <row r="87" spans="1:25" x14ac:dyDescent="0.25">
      <c r="A87" s="27" t="s">
        <v>114</v>
      </c>
      <c r="B87" s="10"/>
      <c r="C87" s="10"/>
      <c r="D87" s="10"/>
      <c r="E87" s="3"/>
      <c r="F87" s="10"/>
      <c r="G87" s="10"/>
      <c r="H87" s="10"/>
      <c r="I87" s="10"/>
      <c r="J87" s="10"/>
      <c r="K87" s="289"/>
      <c r="M87" s="27"/>
      <c r="N87" s="10"/>
      <c r="O87" s="10"/>
      <c r="P87" s="10"/>
      <c r="Q87" s="3"/>
      <c r="R87" s="10"/>
      <c r="S87" s="10"/>
      <c r="T87" s="10"/>
      <c r="U87" s="10"/>
      <c r="V87" s="10"/>
      <c r="W87" s="289"/>
      <c r="X87" s="10"/>
      <c r="Y87" s="10"/>
    </row>
    <row r="88" spans="1:25" x14ac:dyDescent="0.25">
      <c r="A88" s="27" t="s">
        <v>115</v>
      </c>
      <c r="B88" s="10"/>
      <c r="C88" s="10"/>
      <c r="D88" s="10"/>
      <c r="E88" s="3"/>
      <c r="F88" s="10"/>
      <c r="G88" s="10"/>
      <c r="H88" s="10"/>
      <c r="I88" s="10"/>
      <c r="J88" s="10"/>
      <c r="K88" s="289"/>
      <c r="M88" s="27"/>
      <c r="N88" s="10"/>
      <c r="O88" s="10"/>
      <c r="P88" s="10"/>
      <c r="Q88" s="3"/>
      <c r="R88" s="10"/>
      <c r="S88" s="10"/>
      <c r="T88" s="10"/>
      <c r="U88" s="10"/>
      <c r="V88" s="10"/>
      <c r="W88" s="289"/>
      <c r="X88" s="10"/>
      <c r="Y88" s="10"/>
    </row>
    <row r="89" spans="1:25" x14ac:dyDescent="0.25">
      <c r="A89" s="27" t="s">
        <v>116</v>
      </c>
      <c r="B89" s="10"/>
      <c r="C89" s="10"/>
      <c r="D89" s="10"/>
      <c r="E89" s="3"/>
      <c r="F89" s="10"/>
      <c r="G89" s="10"/>
      <c r="H89" s="10"/>
      <c r="I89" s="10"/>
      <c r="J89" s="10"/>
      <c r="K89" s="289"/>
      <c r="M89" s="27"/>
      <c r="N89" s="10"/>
      <c r="O89" s="10"/>
      <c r="P89" s="10"/>
      <c r="Q89" s="3"/>
      <c r="R89" s="10"/>
      <c r="S89" s="10"/>
      <c r="T89" s="10"/>
      <c r="U89" s="10"/>
      <c r="V89" s="10"/>
      <c r="W89" s="289"/>
      <c r="X89" s="10"/>
      <c r="Y89" s="10"/>
    </row>
    <row r="90" spans="1:25" x14ac:dyDescent="0.25">
      <c r="A90" s="27" t="s">
        <v>117</v>
      </c>
      <c r="B90" s="10"/>
      <c r="C90" s="10"/>
      <c r="D90" s="10"/>
      <c r="E90" s="3"/>
      <c r="F90" s="10"/>
      <c r="G90" s="10"/>
      <c r="H90" s="10"/>
      <c r="I90" s="10"/>
      <c r="J90" s="10"/>
      <c r="K90" s="289"/>
      <c r="M90" s="27"/>
      <c r="N90" s="10"/>
      <c r="O90" s="10"/>
      <c r="P90" s="10"/>
      <c r="Q90" s="3"/>
      <c r="R90" s="10"/>
      <c r="S90" s="10"/>
      <c r="T90" s="10"/>
      <c r="U90" s="10"/>
      <c r="V90" s="10"/>
      <c r="W90" s="289"/>
      <c r="X90" s="10"/>
      <c r="Y90" s="10"/>
    </row>
    <row r="91" spans="1:25" x14ac:dyDescent="0.25">
      <c r="A91" s="27" t="s">
        <v>118</v>
      </c>
      <c r="B91" s="10"/>
      <c r="C91" s="10"/>
      <c r="D91" s="10"/>
      <c r="E91" s="3">
        <v>29</v>
      </c>
      <c r="F91" s="10"/>
      <c r="G91" s="10"/>
      <c r="H91" s="10"/>
      <c r="I91" s="10"/>
      <c r="J91" s="10"/>
      <c r="K91" s="289"/>
      <c r="M91" s="27"/>
      <c r="N91" s="10"/>
      <c r="O91" s="10"/>
      <c r="P91" s="10"/>
      <c r="Q91" s="3"/>
      <c r="R91" s="10"/>
      <c r="S91" s="10"/>
      <c r="T91" s="10"/>
      <c r="U91" s="10"/>
      <c r="V91" s="10"/>
      <c r="W91" s="289"/>
    </row>
    <row r="92" spans="1:25" x14ac:dyDescent="0.25">
      <c r="A92" s="27" t="s">
        <v>119</v>
      </c>
      <c r="B92" s="10"/>
      <c r="C92" s="10"/>
      <c r="D92" s="10"/>
      <c r="E92" s="3"/>
      <c r="F92" s="10"/>
      <c r="G92" s="10"/>
      <c r="H92" s="10"/>
      <c r="I92" s="10"/>
      <c r="J92" s="10"/>
      <c r="K92" s="289"/>
      <c r="M92" s="27"/>
      <c r="N92" s="10"/>
      <c r="O92" s="10"/>
      <c r="P92" s="10"/>
      <c r="Q92" s="3"/>
      <c r="R92" s="10"/>
      <c r="S92" s="10"/>
      <c r="T92" s="10"/>
      <c r="U92" s="10"/>
      <c r="V92" s="10"/>
      <c r="W92" s="289"/>
    </row>
    <row r="93" spans="1:25" x14ac:dyDescent="0.25">
      <c r="A93" s="27" t="s">
        <v>120</v>
      </c>
      <c r="B93" s="10"/>
      <c r="C93" s="10"/>
      <c r="D93" s="10"/>
      <c r="E93" s="3"/>
      <c r="F93" s="10"/>
      <c r="G93" s="10"/>
      <c r="H93" s="10"/>
      <c r="I93" s="10"/>
      <c r="J93" s="10"/>
      <c r="K93" s="289"/>
      <c r="M93" s="27"/>
      <c r="N93" s="10"/>
      <c r="O93" s="10"/>
      <c r="P93" s="10"/>
      <c r="Q93" s="3"/>
      <c r="R93" s="10"/>
      <c r="S93" s="10"/>
      <c r="T93" s="10"/>
      <c r="U93" s="10"/>
      <c r="V93" s="10"/>
      <c r="W93" s="289"/>
    </row>
    <row r="94" spans="1:25" x14ac:dyDescent="0.25">
      <c r="A94" s="27" t="s">
        <v>121</v>
      </c>
      <c r="B94" s="10"/>
      <c r="C94" s="10"/>
      <c r="D94" s="10"/>
      <c r="E94" s="3"/>
      <c r="F94" s="10"/>
      <c r="G94" s="10"/>
      <c r="H94" s="10"/>
      <c r="I94" s="10"/>
      <c r="J94" s="10"/>
      <c r="K94" s="289"/>
      <c r="M94" s="27" t="s">
        <v>121</v>
      </c>
      <c r="N94" s="10"/>
      <c r="O94" s="10"/>
      <c r="P94" s="10"/>
      <c r="Q94" s="3"/>
      <c r="R94" s="10"/>
      <c r="S94" s="10"/>
      <c r="T94" s="10"/>
      <c r="U94" s="10"/>
      <c r="V94" s="10"/>
      <c r="W94" s="289"/>
      <c r="X94" s="10"/>
      <c r="Y94" s="10"/>
    </row>
    <row r="95" spans="1:25" x14ac:dyDescent="0.25">
      <c r="A95" s="27" t="s">
        <v>122</v>
      </c>
      <c r="B95" s="10"/>
      <c r="C95" s="10"/>
      <c r="D95" s="10"/>
      <c r="E95" s="3">
        <v>5</v>
      </c>
      <c r="F95" s="10"/>
      <c r="G95" s="10"/>
      <c r="H95" s="36" t="s">
        <v>41</v>
      </c>
      <c r="I95" s="3">
        <f>SUM(E70:E95)</f>
        <v>77</v>
      </c>
      <c r="J95" s="10"/>
      <c r="K95" s="289"/>
      <c r="M95" s="27" t="s">
        <v>123</v>
      </c>
      <c r="N95" s="10"/>
      <c r="O95" s="10"/>
      <c r="P95" s="10"/>
      <c r="Q95" s="3">
        <v>27</v>
      </c>
      <c r="R95" s="10"/>
      <c r="S95" s="10"/>
      <c r="T95" s="36" t="s">
        <v>38</v>
      </c>
      <c r="U95" s="3">
        <f>SUM(Q70:Q95)</f>
        <v>56</v>
      </c>
      <c r="V95" s="10"/>
      <c r="W95" s="289"/>
      <c r="X95" s="10"/>
      <c r="Y95" s="10"/>
    </row>
    <row r="96" spans="1:25" x14ac:dyDescent="0.25">
      <c r="A96" s="23"/>
      <c r="B96" s="10"/>
      <c r="C96" s="10"/>
      <c r="D96" s="10"/>
      <c r="E96" s="10"/>
      <c r="F96" s="10"/>
      <c r="G96" s="10"/>
      <c r="H96" s="10"/>
      <c r="I96" s="10"/>
      <c r="J96" s="10"/>
      <c r="K96" s="289"/>
      <c r="M96" s="23"/>
      <c r="N96" s="10"/>
      <c r="O96" s="10"/>
      <c r="P96" s="10"/>
      <c r="Q96" s="10"/>
      <c r="R96" s="10"/>
      <c r="S96" s="10"/>
      <c r="T96" s="10"/>
      <c r="U96" s="10"/>
      <c r="V96" s="10"/>
      <c r="W96" s="289"/>
      <c r="X96" s="10"/>
      <c r="Y96" s="10"/>
    </row>
    <row r="97" spans="1:25" x14ac:dyDescent="0.25">
      <c r="A97" s="37"/>
      <c r="B97" s="38"/>
      <c r="C97" s="38"/>
      <c r="D97" s="38"/>
      <c r="E97" s="38"/>
      <c r="F97" s="38"/>
      <c r="G97" s="38"/>
      <c r="H97" s="38"/>
      <c r="I97" s="38"/>
      <c r="J97" s="38"/>
      <c r="K97" s="290"/>
      <c r="M97" s="37"/>
      <c r="N97" s="38"/>
      <c r="O97" s="38"/>
      <c r="P97" s="38"/>
      <c r="Q97" s="38"/>
      <c r="R97" s="38"/>
      <c r="S97" s="38"/>
      <c r="T97" s="38"/>
      <c r="U97" s="38"/>
      <c r="V97" s="38"/>
      <c r="W97" s="290"/>
      <c r="X97" s="10"/>
      <c r="Y97" s="10"/>
    </row>
    <row r="98" spans="1:25" x14ac:dyDescent="0.25">
      <c r="X98" s="10"/>
      <c r="Y98" s="10"/>
    </row>
    <row r="99" spans="1:25" x14ac:dyDescent="0.25">
      <c r="A99" s="39"/>
      <c r="B99" s="22"/>
      <c r="C99" s="22"/>
      <c r="D99" s="22"/>
      <c r="E99" s="22"/>
      <c r="F99" s="22"/>
      <c r="G99" s="22"/>
      <c r="H99" s="22"/>
      <c r="I99" s="22"/>
      <c r="J99" s="22"/>
      <c r="K99" s="288" t="s">
        <v>124</v>
      </c>
      <c r="M99" s="39"/>
      <c r="N99" s="22"/>
      <c r="O99" s="22"/>
      <c r="P99" s="22"/>
      <c r="Q99" s="22"/>
      <c r="R99" s="22"/>
      <c r="S99" s="22"/>
      <c r="T99" s="22"/>
      <c r="U99" s="22"/>
      <c r="V99" s="22"/>
      <c r="W99" s="288" t="s">
        <v>125</v>
      </c>
      <c r="X99" s="10"/>
      <c r="Y99" s="10"/>
    </row>
    <row r="100" spans="1:25" x14ac:dyDescent="0.25">
      <c r="A100" s="23"/>
      <c r="B100" s="10"/>
      <c r="C100" s="10"/>
      <c r="D100" s="10"/>
      <c r="E100" s="88" t="s">
        <v>18</v>
      </c>
      <c r="F100" s="10"/>
      <c r="G100" s="10"/>
      <c r="H100" s="10"/>
      <c r="I100" s="10"/>
      <c r="J100" s="10"/>
      <c r="K100" s="289"/>
      <c r="M100" s="23"/>
      <c r="N100" s="10"/>
      <c r="O100" s="10"/>
      <c r="P100" s="10"/>
      <c r="Q100" s="88" t="s">
        <v>18</v>
      </c>
      <c r="R100" s="10"/>
      <c r="S100" s="10"/>
      <c r="T100" s="10"/>
      <c r="U100" s="10"/>
      <c r="V100" s="10"/>
      <c r="W100" s="289"/>
      <c r="X100" s="10"/>
      <c r="Y100" s="10"/>
    </row>
    <row r="101" spans="1:25" x14ac:dyDescent="0.25">
      <c r="A101" s="27" t="s">
        <v>126</v>
      </c>
      <c r="B101" s="10"/>
      <c r="C101" s="10"/>
      <c r="D101" s="10"/>
      <c r="E101" s="3"/>
      <c r="F101" s="10"/>
      <c r="G101" s="10"/>
      <c r="H101" s="10"/>
      <c r="I101" s="10"/>
      <c r="J101" s="10"/>
      <c r="K101" s="289"/>
      <c r="M101" s="27" t="s">
        <v>126</v>
      </c>
      <c r="N101" s="10"/>
      <c r="O101" s="10"/>
      <c r="P101" s="10"/>
      <c r="Q101" s="3"/>
      <c r="R101" s="10"/>
      <c r="S101" s="10"/>
      <c r="T101" s="10"/>
      <c r="U101" s="10"/>
      <c r="V101" s="10"/>
      <c r="W101" s="289"/>
      <c r="X101" s="10"/>
      <c r="Y101" s="10"/>
    </row>
    <row r="102" spans="1:25" x14ac:dyDescent="0.25">
      <c r="A102" s="27" t="s">
        <v>127</v>
      </c>
      <c r="B102" s="10"/>
      <c r="C102" s="10"/>
      <c r="D102" s="10"/>
      <c r="E102" s="3"/>
      <c r="F102" s="10"/>
      <c r="G102" s="10"/>
      <c r="H102" s="10"/>
      <c r="I102" s="10"/>
      <c r="J102" s="10"/>
      <c r="K102" s="289"/>
      <c r="M102" s="27" t="s">
        <v>127</v>
      </c>
      <c r="N102" s="10"/>
      <c r="O102" s="10"/>
      <c r="P102" s="10"/>
      <c r="Q102" s="3"/>
      <c r="R102" s="10"/>
      <c r="S102" s="10"/>
      <c r="T102" s="10"/>
      <c r="U102" s="10"/>
      <c r="V102" s="10"/>
      <c r="W102" s="289"/>
      <c r="X102" s="10"/>
      <c r="Y102" s="10"/>
    </row>
    <row r="103" spans="1:25" x14ac:dyDescent="0.25">
      <c r="A103" s="27" t="s">
        <v>128</v>
      </c>
      <c r="B103" s="10"/>
      <c r="C103" s="10"/>
      <c r="D103" s="10"/>
      <c r="E103" s="3"/>
      <c r="F103" s="10"/>
      <c r="G103" s="10"/>
      <c r="H103" s="10"/>
      <c r="I103" s="10"/>
      <c r="J103" s="10"/>
      <c r="K103" s="289"/>
      <c r="M103" s="27" t="s">
        <v>128</v>
      </c>
      <c r="N103" s="10"/>
      <c r="O103" s="10"/>
      <c r="P103" s="10"/>
      <c r="Q103" s="3"/>
      <c r="R103" s="10"/>
      <c r="S103" s="10"/>
      <c r="T103" s="10"/>
      <c r="U103" s="10"/>
      <c r="V103" s="10"/>
      <c r="W103" s="289"/>
      <c r="X103" s="10"/>
      <c r="Y103" s="10"/>
    </row>
    <row r="104" spans="1:25" x14ac:dyDescent="0.25">
      <c r="A104" s="27" t="s">
        <v>129</v>
      </c>
      <c r="B104" s="10"/>
      <c r="C104" s="10"/>
      <c r="D104" s="10"/>
      <c r="E104" s="3"/>
      <c r="F104" s="10"/>
      <c r="G104" s="10"/>
      <c r="H104" s="10"/>
      <c r="I104" s="10"/>
      <c r="J104" s="10"/>
      <c r="K104" s="289"/>
      <c r="M104" s="27" t="s">
        <v>129</v>
      </c>
      <c r="N104" s="10"/>
      <c r="O104" s="10"/>
      <c r="P104" s="10"/>
      <c r="Q104" s="3"/>
      <c r="R104" s="10"/>
      <c r="S104" s="10"/>
      <c r="T104" s="10"/>
      <c r="U104" s="10"/>
      <c r="V104" s="10"/>
      <c r="W104" s="289"/>
      <c r="X104" s="10"/>
      <c r="Y104" s="10"/>
    </row>
    <row r="105" spans="1:25" x14ac:dyDescent="0.25">
      <c r="A105" s="27" t="s">
        <v>130</v>
      </c>
      <c r="B105" s="10"/>
      <c r="C105" s="10"/>
      <c r="D105" s="10"/>
      <c r="E105" s="3"/>
      <c r="F105" s="10"/>
      <c r="G105" s="10"/>
      <c r="H105" s="10"/>
      <c r="I105" s="10"/>
      <c r="J105" s="10"/>
      <c r="K105" s="289"/>
      <c r="M105" s="27" t="s">
        <v>130</v>
      </c>
      <c r="N105" s="10"/>
      <c r="O105" s="10"/>
      <c r="P105" s="10"/>
      <c r="Q105" s="3"/>
      <c r="R105" s="10"/>
      <c r="S105" s="10"/>
      <c r="T105" s="10"/>
      <c r="U105" s="10"/>
      <c r="V105" s="10"/>
      <c r="W105" s="289"/>
      <c r="X105" s="10"/>
      <c r="Y105" s="10"/>
    </row>
    <row r="106" spans="1:25" x14ac:dyDescent="0.25">
      <c r="A106" s="27" t="s">
        <v>131</v>
      </c>
      <c r="B106" s="10"/>
      <c r="C106" s="10"/>
      <c r="D106" s="10"/>
      <c r="E106" s="3"/>
      <c r="F106" s="10"/>
      <c r="G106" s="10"/>
      <c r="H106" s="10"/>
      <c r="I106" s="10"/>
      <c r="J106" s="10"/>
      <c r="K106" s="289"/>
      <c r="M106" s="27" t="s">
        <v>131</v>
      </c>
      <c r="N106" s="10"/>
      <c r="O106" s="10"/>
      <c r="P106" s="10"/>
      <c r="Q106" s="3"/>
      <c r="R106" s="10"/>
      <c r="S106" s="10"/>
      <c r="T106" s="10"/>
      <c r="U106" s="10"/>
      <c r="V106" s="10"/>
      <c r="W106" s="289"/>
      <c r="X106" s="10"/>
      <c r="Y106" s="10"/>
    </row>
    <row r="107" spans="1:25" x14ac:dyDescent="0.25">
      <c r="A107" s="27" t="s">
        <v>132</v>
      </c>
      <c r="B107" s="10"/>
      <c r="C107" s="10"/>
      <c r="D107" s="10"/>
      <c r="E107" s="3"/>
      <c r="F107" s="10"/>
      <c r="G107" s="10"/>
      <c r="H107" s="10"/>
      <c r="I107" s="10"/>
      <c r="J107" s="10"/>
      <c r="K107" s="289"/>
      <c r="M107" s="27" t="s">
        <v>132</v>
      </c>
      <c r="N107" s="10"/>
      <c r="O107" s="10"/>
      <c r="P107" s="10"/>
      <c r="Q107" s="3"/>
      <c r="R107" s="10"/>
      <c r="S107" s="10"/>
      <c r="T107" s="10"/>
      <c r="U107" s="10"/>
      <c r="V107" s="10"/>
      <c r="W107" s="289"/>
      <c r="X107" s="10"/>
      <c r="Y107" s="10"/>
    </row>
    <row r="108" spans="1:25" x14ac:dyDescent="0.25">
      <c r="A108" s="27" t="s">
        <v>133</v>
      </c>
      <c r="B108" s="10"/>
      <c r="C108" s="10"/>
      <c r="D108" s="10"/>
      <c r="E108" s="3"/>
      <c r="F108" s="10"/>
      <c r="G108" s="10"/>
      <c r="H108" s="10"/>
      <c r="I108" s="10"/>
      <c r="J108" s="10"/>
      <c r="K108" s="289"/>
      <c r="M108" s="27" t="s">
        <v>133</v>
      </c>
      <c r="N108" s="10"/>
      <c r="O108" s="10"/>
      <c r="P108" s="10"/>
      <c r="Q108" s="3"/>
      <c r="R108" s="10"/>
      <c r="S108" s="10"/>
      <c r="T108" s="10"/>
      <c r="U108" s="10"/>
      <c r="V108" s="10"/>
      <c r="W108" s="289"/>
      <c r="X108" s="10"/>
      <c r="Y108" s="10"/>
    </row>
    <row r="109" spans="1:25" x14ac:dyDescent="0.25">
      <c r="A109" s="27" t="s">
        <v>134</v>
      </c>
      <c r="B109" s="10"/>
      <c r="C109" s="10"/>
      <c r="D109" s="10"/>
      <c r="E109" s="3"/>
      <c r="F109" s="10"/>
      <c r="G109" s="10"/>
      <c r="H109" s="10"/>
      <c r="I109" s="10"/>
      <c r="J109" s="10"/>
      <c r="K109" s="289"/>
      <c r="M109" s="27" t="s">
        <v>134</v>
      </c>
      <c r="N109" s="10"/>
      <c r="O109" s="10"/>
      <c r="P109" s="10"/>
      <c r="Q109" s="3"/>
      <c r="R109" s="10"/>
      <c r="S109" s="10"/>
      <c r="T109" s="10"/>
      <c r="U109" s="10"/>
      <c r="V109" s="10"/>
      <c r="W109" s="289"/>
      <c r="X109" s="10"/>
      <c r="Y109" s="10"/>
    </row>
    <row r="110" spans="1:25" x14ac:dyDescent="0.25">
      <c r="A110" s="27" t="s">
        <v>135</v>
      </c>
      <c r="B110" s="10"/>
      <c r="C110" s="10"/>
      <c r="D110" s="10"/>
      <c r="E110" s="3"/>
      <c r="F110" s="10"/>
      <c r="G110" s="10"/>
      <c r="H110" s="10"/>
      <c r="I110" s="10"/>
      <c r="J110" s="10"/>
      <c r="K110" s="289"/>
      <c r="M110" s="27" t="s">
        <v>135</v>
      </c>
      <c r="N110" s="10"/>
      <c r="O110" s="10"/>
      <c r="P110" s="10"/>
      <c r="Q110" s="3"/>
      <c r="R110" s="10"/>
      <c r="S110" s="10"/>
      <c r="T110" s="10"/>
      <c r="U110" s="10"/>
      <c r="V110" s="10"/>
      <c r="W110" s="289"/>
      <c r="X110" s="10"/>
      <c r="Y110" s="10"/>
    </row>
    <row r="111" spans="1:25" x14ac:dyDescent="0.25">
      <c r="A111" s="27" t="s">
        <v>136</v>
      </c>
      <c r="B111" s="10"/>
      <c r="C111" s="10"/>
      <c r="D111" s="10"/>
      <c r="E111" s="3"/>
      <c r="F111" s="10"/>
      <c r="G111" s="10"/>
      <c r="H111" s="36" t="s">
        <v>41</v>
      </c>
      <c r="I111" s="3">
        <f>SUM(E101:E111)</f>
        <v>0</v>
      </c>
      <c r="J111" s="10"/>
      <c r="K111" s="289"/>
      <c r="M111" s="27" t="s">
        <v>136</v>
      </c>
      <c r="N111" s="10"/>
      <c r="O111" s="10"/>
      <c r="P111" s="10"/>
      <c r="Q111" s="3"/>
      <c r="R111" s="10"/>
      <c r="S111" s="10"/>
      <c r="T111" s="36" t="s">
        <v>38</v>
      </c>
      <c r="U111" s="3">
        <f>SUM(Q101:Q111)</f>
        <v>0</v>
      </c>
      <c r="V111" s="10"/>
      <c r="W111" s="289"/>
      <c r="X111" s="10"/>
      <c r="Y111" s="10"/>
    </row>
    <row r="112" spans="1:25" x14ac:dyDescent="0.25">
      <c r="A112" s="37"/>
      <c r="B112" s="38"/>
      <c r="C112" s="38"/>
      <c r="D112" s="38"/>
      <c r="E112" s="38"/>
      <c r="F112" s="38"/>
      <c r="G112" s="38"/>
      <c r="H112" s="38"/>
      <c r="I112" s="38"/>
      <c r="J112" s="38"/>
      <c r="K112" s="290"/>
      <c r="M112" s="37"/>
      <c r="N112" s="38"/>
      <c r="O112" s="38"/>
      <c r="P112" s="38"/>
      <c r="Q112" s="38"/>
      <c r="R112" s="38"/>
      <c r="S112" s="38"/>
      <c r="T112" s="38"/>
      <c r="U112" s="38"/>
      <c r="V112" s="38"/>
      <c r="W112" s="290"/>
      <c r="X112" s="10"/>
      <c r="Y112" s="10"/>
    </row>
    <row r="113" spans="24:25" x14ac:dyDescent="0.25">
      <c r="X113" s="10"/>
      <c r="Y113" s="10"/>
    </row>
    <row r="114" spans="24:25" x14ac:dyDescent="0.25">
      <c r="X114" s="10"/>
      <c r="Y114" s="10"/>
    </row>
  </sheetData>
  <mergeCells count="25">
    <mergeCell ref="M5:P5"/>
    <mergeCell ref="M6:N6"/>
    <mergeCell ref="O6:P6"/>
    <mergeCell ref="M7:N7"/>
    <mergeCell ref="O7:P7"/>
    <mergeCell ref="K99:K112"/>
    <mergeCell ref="W99:W112"/>
    <mergeCell ref="W19:W33"/>
    <mergeCell ref="K35:K45"/>
    <mergeCell ref="W35:W45"/>
    <mergeCell ref="K47:K67"/>
    <mergeCell ref="W47:W67"/>
    <mergeCell ref="K69:K97"/>
    <mergeCell ref="W69:W97"/>
    <mergeCell ref="K19:K33"/>
    <mergeCell ref="A15:B17"/>
    <mergeCell ref="D15:E17"/>
    <mergeCell ref="G15:H17"/>
    <mergeCell ref="J15:K17"/>
    <mergeCell ref="M15:N17"/>
    <mergeCell ref="D7:K7"/>
    <mergeCell ref="M10:O12"/>
    <mergeCell ref="R9:W9"/>
    <mergeCell ref="R10:U10"/>
    <mergeCell ref="T14:V14"/>
  </mergeCells>
  <pageMargins left="0.51181102362204722" right="0.51181102362204722" top="0.78740157480314965" bottom="0.78740157480314965" header="0.31496062992125984" footer="0.31496062992125984"/>
  <pageSetup paperSize="9" scale="41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1" sqref="Q3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B27" sqref="AB27"/>
    </sheetView>
  </sheetViews>
  <sheetFormatPr defaultRowHeight="15" x14ac:dyDescent="0.25"/>
  <cols>
    <col min="1" max="16384" width="9.140625" style="67"/>
  </cols>
  <sheetData/>
  <pageMargins left="0.511811024" right="0.511811024" top="0.78740157499999996" bottom="0.78740157499999996" header="0.31496062000000002" footer="0.31496062000000002"/>
  <pageSetup paperSize="9" scale="60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4"/>
  <sheetViews>
    <sheetView workbookViewId="0">
      <selection activeCell="D8" sqref="D8"/>
    </sheetView>
  </sheetViews>
  <sheetFormatPr defaultRowHeight="15" x14ac:dyDescent="0.25"/>
  <cols>
    <col min="1" max="3" width="9.140625" style="2"/>
    <col min="4" max="4" width="16.7109375" style="2" customWidth="1"/>
    <col min="5" max="11" width="9.140625" style="2"/>
    <col min="12" max="12" width="9.42578125" style="2" customWidth="1"/>
    <col min="13" max="13" width="10" style="2" customWidth="1"/>
    <col min="14" max="15" width="9.140625" style="2"/>
    <col min="16" max="16" width="10.7109375" style="2" customWidth="1"/>
    <col min="17" max="19" width="9.140625" style="2"/>
    <col min="20" max="20" width="9.5703125" style="2" customWidth="1"/>
    <col min="21" max="21" width="9.140625" style="2"/>
    <col min="22" max="22" width="9.42578125" style="2" customWidth="1"/>
    <col min="23" max="259" width="9.140625" style="2"/>
    <col min="260" max="260" width="16.7109375" style="2" customWidth="1"/>
    <col min="261" max="267" width="9.140625" style="2"/>
    <col min="268" max="268" width="9.42578125" style="2" customWidth="1"/>
    <col min="269" max="269" width="10" style="2" customWidth="1"/>
    <col min="270" max="271" width="9.140625" style="2"/>
    <col min="272" max="272" width="10.7109375" style="2" customWidth="1"/>
    <col min="273" max="277" width="9.140625" style="2"/>
    <col min="278" max="278" width="9.42578125" style="2" customWidth="1"/>
    <col min="279" max="515" width="9.140625" style="2"/>
    <col min="516" max="516" width="16.7109375" style="2" customWidth="1"/>
    <col min="517" max="523" width="9.140625" style="2"/>
    <col min="524" max="524" width="9.42578125" style="2" customWidth="1"/>
    <col min="525" max="525" width="10" style="2" customWidth="1"/>
    <col min="526" max="527" width="9.140625" style="2"/>
    <col min="528" max="528" width="10.7109375" style="2" customWidth="1"/>
    <col min="529" max="533" width="9.140625" style="2"/>
    <col min="534" max="534" width="9.42578125" style="2" customWidth="1"/>
    <col min="535" max="771" width="9.140625" style="2"/>
    <col min="772" max="772" width="16.7109375" style="2" customWidth="1"/>
    <col min="773" max="779" width="9.140625" style="2"/>
    <col min="780" max="780" width="9.42578125" style="2" customWidth="1"/>
    <col min="781" max="781" width="10" style="2" customWidth="1"/>
    <col min="782" max="783" width="9.140625" style="2"/>
    <col min="784" max="784" width="10.7109375" style="2" customWidth="1"/>
    <col min="785" max="789" width="9.140625" style="2"/>
    <col min="790" max="790" width="9.42578125" style="2" customWidth="1"/>
    <col min="791" max="1027" width="9.140625" style="2"/>
    <col min="1028" max="1028" width="16.7109375" style="2" customWidth="1"/>
    <col min="1029" max="1035" width="9.140625" style="2"/>
    <col min="1036" max="1036" width="9.42578125" style="2" customWidth="1"/>
    <col min="1037" max="1037" width="10" style="2" customWidth="1"/>
    <col min="1038" max="1039" width="9.140625" style="2"/>
    <col min="1040" max="1040" width="10.7109375" style="2" customWidth="1"/>
    <col min="1041" max="1045" width="9.140625" style="2"/>
    <col min="1046" max="1046" width="9.42578125" style="2" customWidth="1"/>
    <col min="1047" max="1283" width="9.140625" style="2"/>
    <col min="1284" max="1284" width="16.7109375" style="2" customWidth="1"/>
    <col min="1285" max="1291" width="9.140625" style="2"/>
    <col min="1292" max="1292" width="9.42578125" style="2" customWidth="1"/>
    <col min="1293" max="1293" width="10" style="2" customWidth="1"/>
    <col min="1294" max="1295" width="9.140625" style="2"/>
    <col min="1296" max="1296" width="10.7109375" style="2" customWidth="1"/>
    <col min="1297" max="1301" width="9.140625" style="2"/>
    <col min="1302" max="1302" width="9.42578125" style="2" customWidth="1"/>
    <col min="1303" max="1539" width="9.140625" style="2"/>
    <col min="1540" max="1540" width="16.7109375" style="2" customWidth="1"/>
    <col min="1541" max="1547" width="9.140625" style="2"/>
    <col min="1548" max="1548" width="9.42578125" style="2" customWidth="1"/>
    <col min="1549" max="1549" width="10" style="2" customWidth="1"/>
    <col min="1550" max="1551" width="9.140625" style="2"/>
    <col min="1552" max="1552" width="10.7109375" style="2" customWidth="1"/>
    <col min="1553" max="1557" width="9.140625" style="2"/>
    <col min="1558" max="1558" width="9.42578125" style="2" customWidth="1"/>
    <col min="1559" max="1795" width="9.140625" style="2"/>
    <col min="1796" max="1796" width="16.7109375" style="2" customWidth="1"/>
    <col min="1797" max="1803" width="9.140625" style="2"/>
    <col min="1804" max="1804" width="9.42578125" style="2" customWidth="1"/>
    <col min="1805" max="1805" width="10" style="2" customWidth="1"/>
    <col min="1806" max="1807" width="9.140625" style="2"/>
    <col min="1808" max="1808" width="10.7109375" style="2" customWidth="1"/>
    <col min="1809" max="1813" width="9.140625" style="2"/>
    <col min="1814" max="1814" width="9.42578125" style="2" customWidth="1"/>
    <col min="1815" max="2051" width="9.140625" style="2"/>
    <col min="2052" max="2052" width="16.7109375" style="2" customWidth="1"/>
    <col min="2053" max="2059" width="9.140625" style="2"/>
    <col min="2060" max="2060" width="9.42578125" style="2" customWidth="1"/>
    <col min="2061" max="2061" width="10" style="2" customWidth="1"/>
    <col min="2062" max="2063" width="9.140625" style="2"/>
    <col min="2064" max="2064" width="10.7109375" style="2" customWidth="1"/>
    <col min="2065" max="2069" width="9.140625" style="2"/>
    <col min="2070" max="2070" width="9.42578125" style="2" customWidth="1"/>
    <col min="2071" max="2307" width="9.140625" style="2"/>
    <col min="2308" max="2308" width="16.7109375" style="2" customWidth="1"/>
    <col min="2309" max="2315" width="9.140625" style="2"/>
    <col min="2316" max="2316" width="9.42578125" style="2" customWidth="1"/>
    <col min="2317" max="2317" width="10" style="2" customWidth="1"/>
    <col min="2318" max="2319" width="9.140625" style="2"/>
    <col min="2320" max="2320" width="10.7109375" style="2" customWidth="1"/>
    <col min="2321" max="2325" width="9.140625" style="2"/>
    <col min="2326" max="2326" width="9.42578125" style="2" customWidth="1"/>
    <col min="2327" max="2563" width="9.140625" style="2"/>
    <col min="2564" max="2564" width="16.7109375" style="2" customWidth="1"/>
    <col min="2565" max="2571" width="9.140625" style="2"/>
    <col min="2572" max="2572" width="9.42578125" style="2" customWidth="1"/>
    <col min="2573" max="2573" width="10" style="2" customWidth="1"/>
    <col min="2574" max="2575" width="9.140625" style="2"/>
    <col min="2576" max="2576" width="10.7109375" style="2" customWidth="1"/>
    <col min="2577" max="2581" width="9.140625" style="2"/>
    <col min="2582" max="2582" width="9.42578125" style="2" customWidth="1"/>
    <col min="2583" max="2819" width="9.140625" style="2"/>
    <col min="2820" max="2820" width="16.7109375" style="2" customWidth="1"/>
    <col min="2821" max="2827" width="9.140625" style="2"/>
    <col min="2828" max="2828" width="9.42578125" style="2" customWidth="1"/>
    <col min="2829" max="2829" width="10" style="2" customWidth="1"/>
    <col min="2830" max="2831" width="9.140625" style="2"/>
    <col min="2832" max="2832" width="10.7109375" style="2" customWidth="1"/>
    <col min="2833" max="2837" width="9.140625" style="2"/>
    <col min="2838" max="2838" width="9.42578125" style="2" customWidth="1"/>
    <col min="2839" max="3075" width="9.140625" style="2"/>
    <col min="3076" max="3076" width="16.7109375" style="2" customWidth="1"/>
    <col min="3077" max="3083" width="9.140625" style="2"/>
    <col min="3084" max="3084" width="9.42578125" style="2" customWidth="1"/>
    <col min="3085" max="3085" width="10" style="2" customWidth="1"/>
    <col min="3086" max="3087" width="9.140625" style="2"/>
    <col min="3088" max="3088" width="10.7109375" style="2" customWidth="1"/>
    <col min="3089" max="3093" width="9.140625" style="2"/>
    <col min="3094" max="3094" width="9.42578125" style="2" customWidth="1"/>
    <col min="3095" max="3331" width="9.140625" style="2"/>
    <col min="3332" max="3332" width="16.7109375" style="2" customWidth="1"/>
    <col min="3333" max="3339" width="9.140625" style="2"/>
    <col min="3340" max="3340" width="9.42578125" style="2" customWidth="1"/>
    <col min="3341" max="3341" width="10" style="2" customWidth="1"/>
    <col min="3342" max="3343" width="9.140625" style="2"/>
    <col min="3344" max="3344" width="10.7109375" style="2" customWidth="1"/>
    <col min="3345" max="3349" width="9.140625" style="2"/>
    <col min="3350" max="3350" width="9.42578125" style="2" customWidth="1"/>
    <col min="3351" max="3587" width="9.140625" style="2"/>
    <col min="3588" max="3588" width="16.7109375" style="2" customWidth="1"/>
    <col min="3589" max="3595" width="9.140625" style="2"/>
    <col min="3596" max="3596" width="9.42578125" style="2" customWidth="1"/>
    <col min="3597" max="3597" width="10" style="2" customWidth="1"/>
    <col min="3598" max="3599" width="9.140625" style="2"/>
    <col min="3600" max="3600" width="10.7109375" style="2" customWidth="1"/>
    <col min="3601" max="3605" width="9.140625" style="2"/>
    <col min="3606" max="3606" width="9.42578125" style="2" customWidth="1"/>
    <col min="3607" max="3843" width="9.140625" style="2"/>
    <col min="3844" max="3844" width="16.7109375" style="2" customWidth="1"/>
    <col min="3845" max="3851" width="9.140625" style="2"/>
    <col min="3852" max="3852" width="9.42578125" style="2" customWidth="1"/>
    <col min="3853" max="3853" width="10" style="2" customWidth="1"/>
    <col min="3854" max="3855" width="9.140625" style="2"/>
    <col min="3856" max="3856" width="10.7109375" style="2" customWidth="1"/>
    <col min="3857" max="3861" width="9.140625" style="2"/>
    <col min="3862" max="3862" width="9.42578125" style="2" customWidth="1"/>
    <col min="3863" max="4099" width="9.140625" style="2"/>
    <col min="4100" max="4100" width="16.7109375" style="2" customWidth="1"/>
    <col min="4101" max="4107" width="9.140625" style="2"/>
    <col min="4108" max="4108" width="9.42578125" style="2" customWidth="1"/>
    <col min="4109" max="4109" width="10" style="2" customWidth="1"/>
    <col min="4110" max="4111" width="9.140625" style="2"/>
    <col min="4112" max="4112" width="10.7109375" style="2" customWidth="1"/>
    <col min="4113" max="4117" width="9.140625" style="2"/>
    <col min="4118" max="4118" width="9.42578125" style="2" customWidth="1"/>
    <col min="4119" max="4355" width="9.140625" style="2"/>
    <col min="4356" max="4356" width="16.7109375" style="2" customWidth="1"/>
    <col min="4357" max="4363" width="9.140625" style="2"/>
    <col min="4364" max="4364" width="9.42578125" style="2" customWidth="1"/>
    <col min="4365" max="4365" width="10" style="2" customWidth="1"/>
    <col min="4366" max="4367" width="9.140625" style="2"/>
    <col min="4368" max="4368" width="10.7109375" style="2" customWidth="1"/>
    <col min="4369" max="4373" width="9.140625" style="2"/>
    <col min="4374" max="4374" width="9.42578125" style="2" customWidth="1"/>
    <col min="4375" max="4611" width="9.140625" style="2"/>
    <col min="4612" max="4612" width="16.7109375" style="2" customWidth="1"/>
    <col min="4613" max="4619" width="9.140625" style="2"/>
    <col min="4620" max="4620" width="9.42578125" style="2" customWidth="1"/>
    <col min="4621" max="4621" width="10" style="2" customWidth="1"/>
    <col min="4622" max="4623" width="9.140625" style="2"/>
    <col min="4624" max="4624" width="10.7109375" style="2" customWidth="1"/>
    <col min="4625" max="4629" width="9.140625" style="2"/>
    <col min="4630" max="4630" width="9.42578125" style="2" customWidth="1"/>
    <col min="4631" max="4867" width="9.140625" style="2"/>
    <col min="4868" max="4868" width="16.7109375" style="2" customWidth="1"/>
    <col min="4869" max="4875" width="9.140625" style="2"/>
    <col min="4876" max="4876" width="9.42578125" style="2" customWidth="1"/>
    <col min="4877" max="4877" width="10" style="2" customWidth="1"/>
    <col min="4878" max="4879" width="9.140625" style="2"/>
    <col min="4880" max="4880" width="10.7109375" style="2" customWidth="1"/>
    <col min="4881" max="4885" width="9.140625" style="2"/>
    <col min="4886" max="4886" width="9.42578125" style="2" customWidth="1"/>
    <col min="4887" max="5123" width="9.140625" style="2"/>
    <col min="5124" max="5124" width="16.7109375" style="2" customWidth="1"/>
    <col min="5125" max="5131" width="9.140625" style="2"/>
    <col min="5132" max="5132" width="9.42578125" style="2" customWidth="1"/>
    <col min="5133" max="5133" width="10" style="2" customWidth="1"/>
    <col min="5134" max="5135" width="9.140625" style="2"/>
    <col min="5136" max="5136" width="10.7109375" style="2" customWidth="1"/>
    <col min="5137" max="5141" width="9.140625" style="2"/>
    <col min="5142" max="5142" width="9.42578125" style="2" customWidth="1"/>
    <col min="5143" max="5379" width="9.140625" style="2"/>
    <col min="5380" max="5380" width="16.7109375" style="2" customWidth="1"/>
    <col min="5381" max="5387" width="9.140625" style="2"/>
    <col min="5388" max="5388" width="9.42578125" style="2" customWidth="1"/>
    <col min="5389" max="5389" width="10" style="2" customWidth="1"/>
    <col min="5390" max="5391" width="9.140625" style="2"/>
    <col min="5392" max="5392" width="10.7109375" style="2" customWidth="1"/>
    <col min="5393" max="5397" width="9.140625" style="2"/>
    <col min="5398" max="5398" width="9.42578125" style="2" customWidth="1"/>
    <col min="5399" max="5635" width="9.140625" style="2"/>
    <col min="5636" max="5636" width="16.7109375" style="2" customWidth="1"/>
    <col min="5637" max="5643" width="9.140625" style="2"/>
    <col min="5644" max="5644" width="9.42578125" style="2" customWidth="1"/>
    <col min="5645" max="5645" width="10" style="2" customWidth="1"/>
    <col min="5646" max="5647" width="9.140625" style="2"/>
    <col min="5648" max="5648" width="10.7109375" style="2" customWidth="1"/>
    <col min="5649" max="5653" width="9.140625" style="2"/>
    <col min="5654" max="5654" width="9.42578125" style="2" customWidth="1"/>
    <col min="5655" max="5891" width="9.140625" style="2"/>
    <col min="5892" max="5892" width="16.7109375" style="2" customWidth="1"/>
    <col min="5893" max="5899" width="9.140625" style="2"/>
    <col min="5900" max="5900" width="9.42578125" style="2" customWidth="1"/>
    <col min="5901" max="5901" width="10" style="2" customWidth="1"/>
    <col min="5902" max="5903" width="9.140625" style="2"/>
    <col min="5904" max="5904" width="10.7109375" style="2" customWidth="1"/>
    <col min="5905" max="5909" width="9.140625" style="2"/>
    <col min="5910" max="5910" width="9.42578125" style="2" customWidth="1"/>
    <col min="5911" max="6147" width="9.140625" style="2"/>
    <col min="6148" max="6148" width="16.7109375" style="2" customWidth="1"/>
    <col min="6149" max="6155" width="9.140625" style="2"/>
    <col min="6156" max="6156" width="9.42578125" style="2" customWidth="1"/>
    <col min="6157" max="6157" width="10" style="2" customWidth="1"/>
    <col min="6158" max="6159" width="9.140625" style="2"/>
    <col min="6160" max="6160" width="10.7109375" style="2" customWidth="1"/>
    <col min="6161" max="6165" width="9.140625" style="2"/>
    <col min="6166" max="6166" width="9.42578125" style="2" customWidth="1"/>
    <col min="6167" max="6403" width="9.140625" style="2"/>
    <col min="6404" max="6404" width="16.7109375" style="2" customWidth="1"/>
    <col min="6405" max="6411" width="9.140625" style="2"/>
    <col min="6412" max="6412" width="9.42578125" style="2" customWidth="1"/>
    <col min="6413" max="6413" width="10" style="2" customWidth="1"/>
    <col min="6414" max="6415" width="9.140625" style="2"/>
    <col min="6416" max="6416" width="10.7109375" style="2" customWidth="1"/>
    <col min="6417" max="6421" width="9.140625" style="2"/>
    <col min="6422" max="6422" width="9.42578125" style="2" customWidth="1"/>
    <col min="6423" max="6659" width="9.140625" style="2"/>
    <col min="6660" max="6660" width="16.7109375" style="2" customWidth="1"/>
    <col min="6661" max="6667" width="9.140625" style="2"/>
    <col min="6668" max="6668" width="9.42578125" style="2" customWidth="1"/>
    <col min="6669" max="6669" width="10" style="2" customWidth="1"/>
    <col min="6670" max="6671" width="9.140625" style="2"/>
    <col min="6672" max="6672" width="10.7109375" style="2" customWidth="1"/>
    <col min="6673" max="6677" width="9.140625" style="2"/>
    <col min="6678" max="6678" width="9.42578125" style="2" customWidth="1"/>
    <col min="6679" max="6915" width="9.140625" style="2"/>
    <col min="6916" max="6916" width="16.7109375" style="2" customWidth="1"/>
    <col min="6917" max="6923" width="9.140625" style="2"/>
    <col min="6924" max="6924" width="9.42578125" style="2" customWidth="1"/>
    <col min="6925" max="6925" width="10" style="2" customWidth="1"/>
    <col min="6926" max="6927" width="9.140625" style="2"/>
    <col min="6928" max="6928" width="10.7109375" style="2" customWidth="1"/>
    <col min="6929" max="6933" width="9.140625" style="2"/>
    <col min="6934" max="6934" width="9.42578125" style="2" customWidth="1"/>
    <col min="6935" max="7171" width="9.140625" style="2"/>
    <col min="7172" max="7172" width="16.7109375" style="2" customWidth="1"/>
    <col min="7173" max="7179" width="9.140625" style="2"/>
    <col min="7180" max="7180" width="9.42578125" style="2" customWidth="1"/>
    <col min="7181" max="7181" width="10" style="2" customWidth="1"/>
    <col min="7182" max="7183" width="9.140625" style="2"/>
    <col min="7184" max="7184" width="10.7109375" style="2" customWidth="1"/>
    <col min="7185" max="7189" width="9.140625" style="2"/>
    <col min="7190" max="7190" width="9.42578125" style="2" customWidth="1"/>
    <col min="7191" max="7427" width="9.140625" style="2"/>
    <col min="7428" max="7428" width="16.7109375" style="2" customWidth="1"/>
    <col min="7429" max="7435" width="9.140625" style="2"/>
    <col min="7436" max="7436" width="9.42578125" style="2" customWidth="1"/>
    <col min="7437" max="7437" width="10" style="2" customWidth="1"/>
    <col min="7438" max="7439" width="9.140625" style="2"/>
    <col min="7440" max="7440" width="10.7109375" style="2" customWidth="1"/>
    <col min="7441" max="7445" width="9.140625" style="2"/>
    <col min="7446" max="7446" width="9.42578125" style="2" customWidth="1"/>
    <col min="7447" max="7683" width="9.140625" style="2"/>
    <col min="7684" max="7684" width="16.7109375" style="2" customWidth="1"/>
    <col min="7685" max="7691" width="9.140625" style="2"/>
    <col min="7692" max="7692" width="9.42578125" style="2" customWidth="1"/>
    <col min="7693" max="7693" width="10" style="2" customWidth="1"/>
    <col min="7694" max="7695" width="9.140625" style="2"/>
    <col min="7696" max="7696" width="10.7109375" style="2" customWidth="1"/>
    <col min="7697" max="7701" width="9.140625" style="2"/>
    <col min="7702" max="7702" width="9.42578125" style="2" customWidth="1"/>
    <col min="7703" max="7939" width="9.140625" style="2"/>
    <col min="7940" max="7940" width="16.7109375" style="2" customWidth="1"/>
    <col min="7941" max="7947" width="9.140625" style="2"/>
    <col min="7948" max="7948" width="9.42578125" style="2" customWidth="1"/>
    <col min="7949" max="7949" width="10" style="2" customWidth="1"/>
    <col min="7950" max="7951" width="9.140625" style="2"/>
    <col min="7952" max="7952" width="10.7109375" style="2" customWidth="1"/>
    <col min="7953" max="7957" width="9.140625" style="2"/>
    <col min="7958" max="7958" width="9.42578125" style="2" customWidth="1"/>
    <col min="7959" max="8195" width="9.140625" style="2"/>
    <col min="8196" max="8196" width="16.7109375" style="2" customWidth="1"/>
    <col min="8197" max="8203" width="9.140625" style="2"/>
    <col min="8204" max="8204" width="9.42578125" style="2" customWidth="1"/>
    <col min="8205" max="8205" width="10" style="2" customWidth="1"/>
    <col min="8206" max="8207" width="9.140625" style="2"/>
    <col min="8208" max="8208" width="10.7109375" style="2" customWidth="1"/>
    <col min="8209" max="8213" width="9.140625" style="2"/>
    <col min="8214" max="8214" width="9.42578125" style="2" customWidth="1"/>
    <col min="8215" max="8451" width="9.140625" style="2"/>
    <col min="8452" max="8452" width="16.7109375" style="2" customWidth="1"/>
    <col min="8453" max="8459" width="9.140625" style="2"/>
    <col min="8460" max="8460" width="9.42578125" style="2" customWidth="1"/>
    <col min="8461" max="8461" width="10" style="2" customWidth="1"/>
    <col min="8462" max="8463" width="9.140625" style="2"/>
    <col min="8464" max="8464" width="10.7109375" style="2" customWidth="1"/>
    <col min="8465" max="8469" width="9.140625" style="2"/>
    <col min="8470" max="8470" width="9.42578125" style="2" customWidth="1"/>
    <col min="8471" max="8707" width="9.140625" style="2"/>
    <col min="8708" max="8708" width="16.7109375" style="2" customWidth="1"/>
    <col min="8709" max="8715" width="9.140625" style="2"/>
    <col min="8716" max="8716" width="9.42578125" style="2" customWidth="1"/>
    <col min="8717" max="8717" width="10" style="2" customWidth="1"/>
    <col min="8718" max="8719" width="9.140625" style="2"/>
    <col min="8720" max="8720" width="10.7109375" style="2" customWidth="1"/>
    <col min="8721" max="8725" width="9.140625" style="2"/>
    <col min="8726" max="8726" width="9.42578125" style="2" customWidth="1"/>
    <col min="8727" max="8963" width="9.140625" style="2"/>
    <col min="8964" max="8964" width="16.7109375" style="2" customWidth="1"/>
    <col min="8965" max="8971" width="9.140625" style="2"/>
    <col min="8972" max="8972" width="9.42578125" style="2" customWidth="1"/>
    <col min="8973" max="8973" width="10" style="2" customWidth="1"/>
    <col min="8974" max="8975" width="9.140625" style="2"/>
    <col min="8976" max="8976" width="10.7109375" style="2" customWidth="1"/>
    <col min="8977" max="8981" width="9.140625" style="2"/>
    <col min="8982" max="8982" width="9.42578125" style="2" customWidth="1"/>
    <col min="8983" max="9219" width="9.140625" style="2"/>
    <col min="9220" max="9220" width="16.7109375" style="2" customWidth="1"/>
    <col min="9221" max="9227" width="9.140625" style="2"/>
    <col min="9228" max="9228" width="9.42578125" style="2" customWidth="1"/>
    <col min="9229" max="9229" width="10" style="2" customWidth="1"/>
    <col min="9230" max="9231" width="9.140625" style="2"/>
    <col min="9232" max="9232" width="10.7109375" style="2" customWidth="1"/>
    <col min="9233" max="9237" width="9.140625" style="2"/>
    <col min="9238" max="9238" width="9.42578125" style="2" customWidth="1"/>
    <col min="9239" max="9475" width="9.140625" style="2"/>
    <col min="9476" max="9476" width="16.7109375" style="2" customWidth="1"/>
    <col min="9477" max="9483" width="9.140625" style="2"/>
    <col min="9484" max="9484" width="9.42578125" style="2" customWidth="1"/>
    <col min="9485" max="9485" width="10" style="2" customWidth="1"/>
    <col min="9486" max="9487" width="9.140625" style="2"/>
    <col min="9488" max="9488" width="10.7109375" style="2" customWidth="1"/>
    <col min="9489" max="9493" width="9.140625" style="2"/>
    <col min="9494" max="9494" width="9.42578125" style="2" customWidth="1"/>
    <col min="9495" max="9731" width="9.140625" style="2"/>
    <col min="9732" max="9732" width="16.7109375" style="2" customWidth="1"/>
    <col min="9733" max="9739" width="9.140625" style="2"/>
    <col min="9740" max="9740" width="9.42578125" style="2" customWidth="1"/>
    <col min="9741" max="9741" width="10" style="2" customWidth="1"/>
    <col min="9742" max="9743" width="9.140625" style="2"/>
    <col min="9744" max="9744" width="10.7109375" style="2" customWidth="1"/>
    <col min="9745" max="9749" width="9.140625" style="2"/>
    <col min="9750" max="9750" width="9.42578125" style="2" customWidth="1"/>
    <col min="9751" max="9987" width="9.140625" style="2"/>
    <col min="9988" max="9988" width="16.7109375" style="2" customWidth="1"/>
    <col min="9989" max="9995" width="9.140625" style="2"/>
    <col min="9996" max="9996" width="9.42578125" style="2" customWidth="1"/>
    <col min="9997" max="9997" width="10" style="2" customWidth="1"/>
    <col min="9998" max="9999" width="9.140625" style="2"/>
    <col min="10000" max="10000" width="10.7109375" style="2" customWidth="1"/>
    <col min="10001" max="10005" width="9.140625" style="2"/>
    <col min="10006" max="10006" width="9.42578125" style="2" customWidth="1"/>
    <col min="10007" max="10243" width="9.140625" style="2"/>
    <col min="10244" max="10244" width="16.7109375" style="2" customWidth="1"/>
    <col min="10245" max="10251" width="9.140625" style="2"/>
    <col min="10252" max="10252" width="9.42578125" style="2" customWidth="1"/>
    <col min="10253" max="10253" width="10" style="2" customWidth="1"/>
    <col min="10254" max="10255" width="9.140625" style="2"/>
    <col min="10256" max="10256" width="10.7109375" style="2" customWidth="1"/>
    <col min="10257" max="10261" width="9.140625" style="2"/>
    <col min="10262" max="10262" width="9.42578125" style="2" customWidth="1"/>
    <col min="10263" max="10499" width="9.140625" style="2"/>
    <col min="10500" max="10500" width="16.7109375" style="2" customWidth="1"/>
    <col min="10501" max="10507" width="9.140625" style="2"/>
    <col min="10508" max="10508" width="9.42578125" style="2" customWidth="1"/>
    <col min="10509" max="10509" width="10" style="2" customWidth="1"/>
    <col min="10510" max="10511" width="9.140625" style="2"/>
    <col min="10512" max="10512" width="10.7109375" style="2" customWidth="1"/>
    <col min="10513" max="10517" width="9.140625" style="2"/>
    <col min="10518" max="10518" width="9.42578125" style="2" customWidth="1"/>
    <col min="10519" max="10755" width="9.140625" style="2"/>
    <col min="10756" max="10756" width="16.7109375" style="2" customWidth="1"/>
    <col min="10757" max="10763" width="9.140625" style="2"/>
    <col min="10764" max="10764" width="9.42578125" style="2" customWidth="1"/>
    <col min="10765" max="10765" width="10" style="2" customWidth="1"/>
    <col min="10766" max="10767" width="9.140625" style="2"/>
    <col min="10768" max="10768" width="10.7109375" style="2" customWidth="1"/>
    <col min="10769" max="10773" width="9.140625" style="2"/>
    <col min="10774" max="10774" width="9.42578125" style="2" customWidth="1"/>
    <col min="10775" max="11011" width="9.140625" style="2"/>
    <col min="11012" max="11012" width="16.7109375" style="2" customWidth="1"/>
    <col min="11013" max="11019" width="9.140625" style="2"/>
    <col min="11020" max="11020" width="9.42578125" style="2" customWidth="1"/>
    <col min="11021" max="11021" width="10" style="2" customWidth="1"/>
    <col min="11022" max="11023" width="9.140625" style="2"/>
    <col min="11024" max="11024" width="10.7109375" style="2" customWidth="1"/>
    <col min="11025" max="11029" width="9.140625" style="2"/>
    <col min="11030" max="11030" width="9.42578125" style="2" customWidth="1"/>
    <col min="11031" max="11267" width="9.140625" style="2"/>
    <col min="11268" max="11268" width="16.7109375" style="2" customWidth="1"/>
    <col min="11269" max="11275" width="9.140625" style="2"/>
    <col min="11276" max="11276" width="9.42578125" style="2" customWidth="1"/>
    <col min="11277" max="11277" width="10" style="2" customWidth="1"/>
    <col min="11278" max="11279" width="9.140625" style="2"/>
    <col min="11280" max="11280" width="10.7109375" style="2" customWidth="1"/>
    <col min="11281" max="11285" width="9.140625" style="2"/>
    <col min="11286" max="11286" width="9.42578125" style="2" customWidth="1"/>
    <col min="11287" max="11523" width="9.140625" style="2"/>
    <col min="11524" max="11524" width="16.7109375" style="2" customWidth="1"/>
    <col min="11525" max="11531" width="9.140625" style="2"/>
    <col min="11532" max="11532" width="9.42578125" style="2" customWidth="1"/>
    <col min="11533" max="11533" width="10" style="2" customWidth="1"/>
    <col min="11534" max="11535" width="9.140625" style="2"/>
    <col min="11536" max="11536" width="10.7109375" style="2" customWidth="1"/>
    <col min="11537" max="11541" width="9.140625" style="2"/>
    <col min="11542" max="11542" width="9.42578125" style="2" customWidth="1"/>
    <col min="11543" max="11779" width="9.140625" style="2"/>
    <col min="11780" max="11780" width="16.7109375" style="2" customWidth="1"/>
    <col min="11781" max="11787" width="9.140625" style="2"/>
    <col min="11788" max="11788" width="9.42578125" style="2" customWidth="1"/>
    <col min="11789" max="11789" width="10" style="2" customWidth="1"/>
    <col min="11790" max="11791" width="9.140625" style="2"/>
    <col min="11792" max="11792" width="10.7109375" style="2" customWidth="1"/>
    <col min="11793" max="11797" width="9.140625" style="2"/>
    <col min="11798" max="11798" width="9.42578125" style="2" customWidth="1"/>
    <col min="11799" max="12035" width="9.140625" style="2"/>
    <col min="12036" max="12036" width="16.7109375" style="2" customWidth="1"/>
    <col min="12037" max="12043" width="9.140625" style="2"/>
    <col min="12044" max="12044" width="9.42578125" style="2" customWidth="1"/>
    <col min="12045" max="12045" width="10" style="2" customWidth="1"/>
    <col min="12046" max="12047" width="9.140625" style="2"/>
    <col min="12048" max="12048" width="10.7109375" style="2" customWidth="1"/>
    <col min="12049" max="12053" width="9.140625" style="2"/>
    <col min="12054" max="12054" width="9.42578125" style="2" customWidth="1"/>
    <col min="12055" max="12291" width="9.140625" style="2"/>
    <col min="12292" max="12292" width="16.7109375" style="2" customWidth="1"/>
    <col min="12293" max="12299" width="9.140625" style="2"/>
    <col min="12300" max="12300" width="9.42578125" style="2" customWidth="1"/>
    <col min="12301" max="12301" width="10" style="2" customWidth="1"/>
    <col min="12302" max="12303" width="9.140625" style="2"/>
    <col min="12304" max="12304" width="10.7109375" style="2" customWidth="1"/>
    <col min="12305" max="12309" width="9.140625" style="2"/>
    <col min="12310" max="12310" width="9.42578125" style="2" customWidth="1"/>
    <col min="12311" max="12547" width="9.140625" style="2"/>
    <col min="12548" max="12548" width="16.7109375" style="2" customWidth="1"/>
    <col min="12549" max="12555" width="9.140625" style="2"/>
    <col min="12556" max="12556" width="9.42578125" style="2" customWidth="1"/>
    <col min="12557" max="12557" width="10" style="2" customWidth="1"/>
    <col min="12558" max="12559" width="9.140625" style="2"/>
    <col min="12560" max="12560" width="10.7109375" style="2" customWidth="1"/>
    <col min="12561" max="12565" width="9.140625" style="2"/>
    <col min="12566" max="12566" width="9.42578125" style="2" customWidth="1"/>
    <col min="12567" max="12803" width="9.140625" style="2"/>
    <col min="12804" max="12804" width="16.7109375" style="2" customWidth="1"/>
    <col min="12805" max="12811" width="9.140625" style="2"/>
    <col min="12812" max="12812" width="9.42578125" style="2" customWidth="1"/>
    <col min="12813" max="12813" width="10" style="2" customWidth="1"/>
    <col min="12814" max="12815" width="9.140625" style="2"/>
    <col min="12816" max="12816" width="10.7109375" style="2" customWidth="1"/>
    <col min="12817" max="12821" width="9.140625" style="2"/>
    <col min="12822" max="12822" width="9.42578125" style="2" customWidth="1"/>
    <col min="12823" max="13059" width="9.140625" style="2"/>
    <col min="13060" max="13060" width="16.7109375" style="2" customWidth="1"/>
    <col min="13061" max="13067" width="9.140625" style="2"/>
    <col min="13068" max="13068" width="9.42578125" style="2" customWidth="1"/>
    <col min="13069" max="13069" width="10" style="2" customWidth="1"/>
    <col min="13070" max="13071" width="9.140625" style="2"/>
    <col min="13072" max="13072" width="10.7109375" style="2" customWidth="1"/>
    <col min="13073" max="13077" width="9.140625" style="2"/>
    <col min="13078" max="13078" width="9.42578125" style="2" customWidth="1"/>
    <col min="13079" max="13315" width="9.140625" style="2"/>
    <col min="13316" max="13316" width="16.7109375" style="2" customWidth="1"/>
    <col min="13317" max="13323" width="9.140625" style="2"/>
    <col min="13324" max="13324" width="9.42578125" style="2" customWidth="1"/>
    <col min="13325" max="13325" width="10" style="2" customWidth="1"/>
    <col min="13326" max="13327" width="9.140625" style="2"/>
    <col min="13328" max="13328" width="10.7109375" style="2" customWidth="1"/>
    <col min="13329" max="13333" width="9.140625" style="2"/>
    <col min="13334" max="13334" width="9.42578125" style="2" customWidth="1"/>
    <col min="13335" max="13571" width="9.140625" style="2"/>
    <col min="13572" max="13572" width="16.7109375" style="2" customWidth="1"/>
    <col min="13573" max="13579" width="9.140625" style="2"/>
    <col min="13580" max="13580" width="9.42578125" style="2" customWidth="1"/>
    <col min="13581" max="13581" width="10" style="2" customWidth="1"/>
    <col min="13582" max="13583" width="9.140625" style="2"/>
    <col min="13584" max="13584" width="10.7109375" style="2" customWidth="1"/>
    <col min="13585" max="13589" width="9.140625" style="2"/>
    <col min="13590" max="13590" width="9.42578125" style="2" customWidth="1"/>
    <col min="13591" max="13827" width="9.140625" style="2"/>
    <col min="13828" max="13828" width="16.7109375" style="2" customWidth="1"/>
    <col min="13829" max="13835" width="9.140625" style="2"/>
    <col min="13836" max="13836" width="9.42578125" style="2" customWidth="1"/>
    <col min="13837" max="13837" width="10" style="2" customWidth="1"/>
    <col min="13838" max="13839" width="9.140625" style="2"/>
    <col min="13840" max="13840" width="10.7109375" style="2" customWidth="1"/>
    <col min="13841" max="13845" width="9.140625" style="2"/>
    <col min="13846" max="13846" width="9.42578125" style="2" customWidth="1"/>
    <col min="13847" max="14083" width="9.140625" style="2"/>
    <col min="14084" max="14084" width="16.7109375" style="2" customWidth="1"/>
    <col min="14085" max="14091" width="9.140625" style="2"/>
    <col min="14092" max="14092" width="9.42578125" style="2" customWidth="1"/>
    <col min="14093" max="14093" width="10" style="2" customWidth="1"/>
    <col min="14094" max="14095" width="9.140625" style="2"/>
    <col min="14096" max="14096" width="10.7109375" style="2" customWidth="1"/>
    <col min="14097" max="14101" width="9.140625" style="2"/>
    <col min="14102" max="14102" width="9.42578125" style="2" customWidth="1"/>
    <col min="14103" max="14339" width="9.140625" style="2"/>
    <col min="14340" max="14340" width="16.7109375" style="2" customWidth="1"/>
    <col min="14341" max="14347" width="9.140625" style="2"/>
    <col min="14348" max="14348" width="9.42578125" style="2" customWidth="1"/>
    <col min="14349" max="14349" width="10" style="2" customWidth="1"/>
    <col min="14350" max="14351" width="9.140625" style="2"/>
    <col min="14352" max="14352" width="10.7109375" style="2" customWidth="1"/>
    <col min="14353" max="14357" width="9.140625" style="2"/>
    <col min="14358" max="14358" width="9.42578125" style="2" customWidth="1"/>
    <col min="14359" max="14595" width="9.140625" style="2"/>
    <col min="14596" max="14596" width="16.7109375" style="2" customWidth="1"/>
    <col min="14597" max="14603" width="9.140625" style="2"/>
    <col min="14604" max="14604" width="9.42578125" style="2" customWidth="1"/>
    <col min="14605" max="14605" width="10" style="2" customWidth="1"/>
    <col min="14606" max="14607" width="9.140625" style="2"/>
    <col min="14608" max="14608" width="10.7109375" style="2" customWidth="1"/>
    <col min="14609" max="14613" width="9.140625" style="2"/>
    <col min="14614" max="14614" width="9.42578125" style="2" customWidth="1"/>
    <col min="14615" max="14851" width="9.140625" style="2"/>
    <col min="14852" max="14852" width="16.7109375" style="2" customWidth="1"/>
    <col min="14853" max="14859" width="9.140625" style="2"/>
    <col min="14860" max="14860" width="9.42578125" style="2" customWidth="1"/>
    <col min="14861" max="14861" width="10" style="2" customWidth="1"/>
    <col min="14862" max="14863" width="9.140625" style="2"/>
    <col min="14864" max="14864" width="10.7109375" style="2" customWidth="1"/>
    <col min="14865" max="14869" width="9.140625" style="2"/>
    <col min="14870" max="14870" width="9.42578125" style="2" customWidth="1"/>
    <col min="14871" max="15107" width="9.140625" style="2"/>
    <col min="15108" max="15108" width="16.7109375" style="2" customWidth="1"/>
    <col min="15109" max="15115" width="9.140625" style="2"/>
    <col min="15116" max="15116" width="9.42578125" style="2" customWidth="1"/>
    <col min="15117" max="15117" width="10" style="2" customWidth="1"/>
    <col min="15118" max="15119" width="9.140625" style="2"/>
    <col min="15120" max="15120" width="10.7109375" style="2" customWidth="1"/>
    <col min="15121" max="15125" width="9.140625" style="2"/>
    <col min="15126" max="15126" width="9.42578125" style="2" customWidth="1"/>
    <col min="15127" max="15363" width="9.140625" style="2"/>
    <col min="15364" max="15364" width="16.7109375" style="2" customWidth="1"/>
    <col min="15365" max="15371" width="9.140625" style="2"/>
    <col min="15372" max="15372" width="9.42578125" style="2" customWidth="1"/>
    <col min="15373" max="15373" width="10" style="2" customWidth="1"/>
    <col min="15374" max="15375" width="9.140625" style="2"/>
    <col min="15376" max="15376" width="10.7109375" style="2" customWidth="1"/>
    <col min="15377" max="15381" width="9.140625" style="2"/>
    <col min="15382" max="15382" width="9.42578125" style="2" customWidth="1"/>
    <col min="15383" max="15619" width="9.140625" style="2"/>
    <col min="15620" max="15620" width="16.7109375" style="2" customWidth="1"/>
    <col min="15621" max="15627" width="9.140625" style="2"/>
    <col min="15628" max="15628" width="9.42578125" style="2" customWidth="1"/>
    <col min="15629" max="15629" width="10" style="2" customWidth="1"/>
    <col min="15630" max="15631" width="9.140625" style="2"/>
    <col min="15632" max="15632" width="10.7109375" style="2" customWidth="1"/>
    <col min="15633" max="15637" width="9.140625" style="2"/>
    <col min="15638" max="15638" width="9.42578125" style="2" customWidth="1"/>
    <col min="15639" max="15875" width="9.140625" style="2"/>
    <col min="15876" max="15876" width="16.7109375" style="2" customWidth="1"/>
    <col min="15877" max="15883" width="9.140625" style="2"/>
    <col min="15884" max="15884" width="9.42578125" style="2" customWidth="1"/>
    <col min="15885" max="15885" width="10" style="2" customWidth="1"/>
    <col min="15886" max="15887" width="9.140625" style="2"/>
    <col min="15888" max="15888" width="10.7109375" style="2" customWidth="1"/>
    <col min="15889" max="15893" width="9.140625" style="2"/>
    <col min="15894" max="15894" width="9.42578125" style="2" customWidth="1"/>
    <col min="15895" max="16131" width="9.140625" style="2"/>
    <col min="16132" max="16132" width="16.7109375" style="2" customWidth="1"/>
    <col min="16133" max="16139" width="9.140625" style="2"/>
    <col min="16140" max="16140" width="9.42578125" style="2" customWidth="1"/>
    <col min="16141" max="16141" width="10" style="2" customWidth="1"/>
    <col min="16142" max="16143" width="9.140625" style="2"/>
    <col min="16144" max="16144" width="10.7109375" style="2" customWidth="1"/>
    <col min="16145" max="16149" width="9.140625" style="2"/>
    <col min="16150" max="16150" width="9.42578125" style="2" customWidth="1"/>
    <col min="16151" max="16384" width="9.140625" style="2"/>
  </cols>
  <sheetData>
    <row r="1" spans="1:24" x14ac:dyDescent="0.25">
      <c r="A1" s="1" t="s">
        <v>0</v>
      </c>
      <c r="W1" s="67"/>
      <c r="X1" s="67"/>
    </row>
    <row r="2" spans="1:24" x14ac:dyDescent="0.25">
      <c r="A2" s="1" t="s">
        <v>1</v>
      </c>
      <c r="X2" s="67"/>
    </row>
    <row r="3" spans="1:24" x14ac:dyDescent="0.25">
      <c r="A3" s="1" t="s">
        <v>2</v>
      </c>
      <c r="Q3" s="67"/>
      <c r="R3" s="67"/>
      <c r="S3" s="67"/>
      <c r="T3" s="150"/>
      <c r="U3" s="150"/>
      <c r="V3" s="150"/>
      <c r="W3" s="164"/>
      <c r="X3" s="67"/>
    </row>
    <row r="4" spans="1:24" ht="15" customHeight="1" thickBot="1" x14ac:dyDescent="0.3">
      <c r="Q4" s="67"/>
      <c r="R4" s="121"/>
      <c r="S4" s="121"/>
      <c r="T4" s="147"/>
      <c r="U4" s="121"/>
      <c r="V4" s="121"/>
      <c r="W4" s="67"/>
      <c r="X4" s="67"/>
    </row>
    <row r="5" spans="1:24" ht="15" customHeight="1" x14ac:dyDescent="0.25">
      <c r="A5" s="1" t="s">
        <v>3</v>
      </c>
      <c r="C5" s="3" t="s">
        <v>244</v>
      </c>
      <c r="D5" s="2" t="s">
        <v>4</v>
      </c>
      <c r="E5" s="1" t="s">
        <v>5</v>
      </c>
      <c r="G5" s="3" t="s">
        <v>233</v>
      </c>
      <c r="I5" s="1" t="s">
        <v>6</v>
      </c>
      <c r="K5" s="3">
        <v>1</v>
      </c>
      <c r="M5" s="241" t="s">
        <v>170</v>
      </c>
      <c r="N5" s="242"/>
      <c r="O5" s="242"/>
      <c r="P5" s="243"/>
      <c r="Q5" s="67"/>
      <c r="R5" s="151" t="s">
        <v>221</v>
      </c>
      <c r="S5" s="151"/>
      <c r="T5" s="151"/>
      <c r="U5" s="151"/>
      <c r="V5" s="151"/>
      <c r="W5" s="67"/>
      <c r="X5" s="67"/>
    </row>
    <row r="6" spans="1:24" ht="15.75" thickBot="1" x14ac:dyDescent="0.3">
      <c r="M6" s="196" t="s">
        <v>169</v>
      </c>
      <c r="N6" s="197"/>
      <c r="O6" s="197" t="s">
        <v>171</v>
      </c>
      <c r="P6" s="198"/>
      <c r="Q6" s="67"/>
      <c r="R6" s="151"/>
      <c r="S6" s="151"/>
      <c r="T6" s="151"/>
      <c r="U6" s="151"/>
      <c r="V6" s="151"/>
      <c r="W6" s="67"/>
      <c r="X6" s="67"/>
    </row>
    <row r="7" spans="1:24" ht="15" customHeight="1" thickBot="1" x14ac:dyDescent="0.3">
      <c r="A7" s="1" t="s">
        <v>7</v>
      </c>
      <c r="C7" s="3">
        <v>3</v>
      </c>
      <c r="D7" s="268" t="s">
        <v>8</v>
      </c>
      <c r="E7" s="268"/>
      <c r="F7" s="268"/>
      <c r="G7" s="268"/>
      <c r="H7" s="268"/>
      <c r="I7" s="268"/>
      <c r="J7" s="268"/>
      <c r="K7" s="268"/>
      <c r="M7" s="244" t="s">
        <v>168</v>
      </c>
      <c r="N7" s="245"/>
      <c r="O7" s="246" t="s">
        <v>162</v>
      </c>
      <c r="P7" s="247"/>
      <c r="Q7" s="67"/>
      <c r="R7" s="151"/>
      <c r="S7" s="151"/>
      <c r="T7" s="151"/>
      <c r="U7" s="151"/>
      <c r="V7" s="151"/>
      <c r="W7" s="67"/>
      <c r="X7" s="67"/>
    </row>
    <row r="8" spans="1:24" ht="12.75" customHeight="1" x14ac:dyDescent="0.25">
      <c r="A8" s="1"/>
      <c r="C8" s="4"/>
      <c r="D8" s="5"/>
      <c r="F8" s="5"/>
      <c r="G8" s="5"/>
      <c r="H8" s="5"/>
      <c r="I8" s="5"/>
      <c r="J8" s="5"/>
      <c r="K8" s="5"/>
      <c r="Q8" s="67"/>
      <c r="R8" s="151"/>
      <c r="S8" s="151"/>
      <c r="T8" s="151"/>
      <c r="U8" s="151"/>
      <c r="V8" s="151"/>
      <c r="W8" s="67"/>
      <c r="X8" s="67"/>
    </row>
    <row r="9" spans="1:24" ht="14.25" customHeight="1" thickBot="1" x14ac:dyDescent="0.3">
      <c r="A9" s="1"/>
      <c r="C9" s="5"/>
      <c r="D9" s="5"/>
      <c r="E9" s="5"/>
      <c r="F9" s="5"/>
      <c r="G9" s="5"/>
      <c r="H9" s="5"/>
      <c r="I9" s="5"/>
      <c r="J9" s="5"/>
      <c r="K9" s="5"/>
      <c r="Q9" s="67"/>
      <c r="R9" s="287" t="s">
        <v>222</v>
      </c>
      <c r="S9" s="287"/>
      <c r="T9" s="287"/>
      <c r="U9" s="287"/>
      <c r="V9" s="287"/>
      <c r="W9" s="287"/>
      <c r="X9" s="67"/>
    </row>
    <row r="10" spans="1:24" ht="15" customHeight="1" x14ac:dyDescent="0.25">
      <c r="A10" s="41"/>
      <c r="B10" s="42"/>
      <c r="C10" s="43"/>
      <c r="D10" s="43"/>
      <c r="E10" s="62"/>
      <c r="F10" s="5"/>
      <c r="G10" s="49"/>
      <c r="H10" s="50"/>
      <c r="I10" s="51"/>
      <c r="J10" s="51"/>
      <c r="K10" s="59"/>
      <c r="M10" s="269" t="s">
        <v>9</v>
      </c>
      <c r="N10" s="270"/>
      <c r="O10" s="270"/>
      <c r="P10" s="56"/>
      <c r="Q10" s="153"/>
      <c r="R10" s="261" t="s">
        <v>183</v>
      </c>
      <c r="S10" s="261"/>
      <c r="T10" s="261"/>
      <c r="U10" s="261"/>
      <c r="V10" s="154" t="s">
        <v>223</v>
      </c>
      <c r="W10" s="165" t="s">
        <v>224</v>
      </c>
      <c r="X10" s="67"/>
    </row>
    <row r="11" spans="1:24" x14ac:dyDescent="0.25">
      <c r="A11" s="44" t="s">
        <v>10</v>
      </c>
      <c r="B11" s="6"/>
      <c r="C11" s="7"/>
      <c r="D11" s="7"/>
      <c r="E11" s="63">
        <f>U30+U42+U66+U95+U111</f>
        <v>13</v>
      </c>
      <c r="F11" s="5"/>
      <c r="G11" s="52" t="s">
        <v>11</v>
      </c>
      <c r="H11" s="8"/>
      <c r="I11" s="9"/>
      <c r="J11" s="9"/>
      <c r="K11" s="60">
        <f>U32+U44+I66+I95+I111</f>
        <v>60</v>
      </c>
      <c r="M11" s="271"/>
      <c r="N11" s="272"/>
      <c r="O11" s="272"/>
      <c r="P11" s="57">
        <f>E11+K11</f>
        <v>73</v>
      </c>
      <c r="Q11" s="155"/>
      <c r="R11" s="156" t="s">
        <v>225</v>
      </c>
      <c r="S11" s="101"/>
      <c r="T11" s="146"/>
      <c r="U11" s="148"/>
      <c r="V11" s="157"/>
      <c r="W11" s="10"/>
      <c r="X11" s="67"/>
    </row>
    <row r="12" spans="1:24" ht="15.75" thickBot="1" x14ac:dyDescent="0.3">
      <c r="A12" s="45"/>
      <c r="B12" s="46"/>
      <c r="C12" s="47"/>
      <c r="D12" s="47"/>
      <c r="E12" s="64"/>
      <c r="F12" s="5"/>
      <c r="G12" s="53"/>
      <c r="H12" s="54"/>
      <c r="I12" s="55"/>
      <c r="J12" s="55"/>
      <c r="K12" s="61"/>
      <c r="M12" s="273"/>
      <c r="N12" s="274"/>
      <c r="O12" s="274"/>
      <c r="P12" s="58"/>
      <c r="Q12" s="67"/>
      <c r="R12" s="158" t="s">
        <v>226</v>
      </c>
      <c r="S12" s="10"/>
      <c r="T12" s="10"/>
      <c r="U12" s="10"/>
      <c r="V12" s="101"/>
      <c r="W12" s="101"/>
      <c r="X12" s="67"/>
    </row>
    <row r="13" spans="1:24" ht="15" customHeight="1" x14ac:dyDescent="0.25">
      <c r="A13" s="1"/>
      <c r="C13" s="5"/>
      <c r="D13" s="11" t="s">
        <v>12</v>
      </c>
      <c r="E13" s="40">
        <f>E11*100/P11</f>
        <v>17.80821917808219</v>
      </c>
      <c r="F13" s="5"/>
      <c r="G13" s="5"/>
      <c r="H13" s="5"/>
      <c r="I13" s="5"/>
      <c r="J13" s="11" t="s">
        <v>12</v>
      </c>
      <c r="K13" s="48">
        <f>K11*100/P11</f>
        <v>82.191780821917803</v>
      </c>
      <c r="Q13" s="67"/>
      <c r="R13" s="159" t="s">
        <v>227</v>
      </c>
      <c r="S13" s="101"/>
      <c r="T13" s="101"/>
      <c r="U13" s="101"/>
      <c r="V13" s="160"/>
      <c r="W13" s="101"/>
      <c r="X13" s="67"/>
    </row>
    <row r="14" spans="1:24" ht="15" customHeight="1" thickBot="1" x14ac:dyDescent="0.3">
      <c r="A14" s="1"/>
      <c r="C14" s="5"/>
      <c r="D14" s="5"/>
      <c r="E14" s="12"/>
      <c r="F14" s="5"/>
      <c r="G14" s="5"/>
      <c r="H14" s="5"/>
      <c r="I14" s="5"/>
      <c r="J14" s="5"/>
      <c r="K14" s="12"/>
      <c r="R14" s="161" t="s">
        <v>221</v>
      </c>
      <c r="S14" s="162"/>
      <c r="T14" s="262" t="s">
        <v>229</v>
      </c>
      <c r="U14" s="263"/>
      <c r="V14" s="264"/>
      <c r="W14" s="67"/>
      <c r="X14" s="67"/>
    </row>
    <row r="15" spans="1:24" ht="13.5" customHeight="1" thickBot="1" x14ac:dyDescent="0.3">
      <c r="A15" s="217" t="s">
        <v>13</v>
      </c>
      <c r="B15" s="218"/>
      <c r="C15" s="13"/>
      <c r="D15" s="275" t="s">
        <v>14</v>
      </c>
      <c r="E15" s="276"/>
      <c r="F15" s="14"/>
      <c r="G15" s="217" t="s">
        <v>15</v>
      </c>
      <c r="H15" s="218"/>
      <c r="I15" s="13"/>
      <c r="J15" s="281" t="s">
        <v>155</v>
      </c>
      <c r="K15" s="282"/>
      <c r="L15" s="14"/>
      <c r="M15" s="235" t="s">
        <v>154</v>
      </c>
      <c r="N15" s="236"/>
      <c r="O15" s="13"/>
      <c r="Q15" s="163"/>
      <c r="R15" s="163"/>
      <c r="S15" s="163"/>
      <c r="T15" s="163"/>
      <c r="U15" s="163"/>
      <c r="V15" s="163"/>
      <c r="W15" s="163"/>
      <c r="X15" s="67"/>
    </row>
    <row r="16" spans="1:24" ht="15.75" customHeight="1" x14ac:dyDescent="0.25">
      <c r="A16" s="219"/>
      <c r="B16" s="220"/>
      <c r="C16" s="15">
        <f>E44</f>
        <v>19</v>
      </c>
      <c r="D16" s="277"/>
      <c r="E16" s="278"/>
      <c r="F16" s="16">
        <f>G32</f>
        <v>18</v>
      </c>
      <c r="G16" s="219"/>
      <c r="H16" s="220"/>
      <c r="I16" s="15">
        <f>S32</f>
        <v>0</v>
      </c>
      <c r="J16" s="283"/>
      <c r="K16" s="284"/>
      <c r="L16" s="16">
        <f>U42</f>
        <v>6</v>
      </c>
      <c r="M16" s="237"/>
      <c r="N16" s="238"/>
      <c r="O16" s="17">
        <f>U44</f>
        <v>12</v>
      </c>
      <c r="R16" s="106" t="s">
        <v>194</v>
      </c>
      <c r="S16" s="107" t="s">
        <v>197</v>
      </c>
      <c r="T16" s="108" t="s">
        <v>196</v>
      </c>
    </row>
    <row r="17" spans="1:23" ht="13.5" customHeight="1" thickBot="1" x14ac:dyDescent="0.3">
      <c r="A17" s="221"/>
      <c r="B17" s="222"/>
      <c r="C17" s="18"/>
      <c r="D17" s="279"/>
      <c r="E17" s="280"/>
      <c r="F17" s="19"/>
      <c r="G17" s="221"/>
      <c r="H17" s="222"/>
      <c r="I17" s="18"/>
      <c r="J17" s="285"/>
      <c r="K17" s="286"/>
      <c r="L17" s="19"/>
      <c r="M17" s="239"/>
      <c r="N17" s="240"/>
      <c r="O17" s="20"/>
      <c r="R17" s="33" t="s">
        <v>201</v>
      </c>
      <c r="S17" s="34">
        <v>20</v>
      </c>
      <c r="T17" s="35" t="s">
        <v>199</v>
      </c>
    </row>
    <row r="18" spans="1:23" ht="15.75" thickBot="1" x14ac:dyDescent="0.3">
      <c r="A18" s="1"/>
      <c r="C18" s="5"/>
      <c r="D18" s="5"/>
      <c r="E18" s="5"/>
      <c r="F18" s="5"/>
      <c r="G18" s="5"/>
      <c r="H18" s="5"/>
      <c r="I18" s="5"/>
      <c r="J18" s="5"/>
      <c r="K18" s="5"/>
    </row>
    <row r="19" spans="1:23" ht="15.75" thickBot="1" x14ac:dyDescent="0.3">
      <c r="A19" s="21"/>
      <c r="B19" s="22"/>
      <c r="C19" s="22"/>
      <c r="D19" s="4"/>
      <c r="E19" s="24" t="s">
        <v>18</v>
      </c>
      <c r="F19" s="25" t="s">
        <v>19</v>
      </c>
      <c r="G19" s="26" t="s">
        <v>20</v>
      </c>
      <c r="H19" s="4"/>
      <c r="I19" s="4"/>
      <c r="J19" s="4"/>
      <c r="K19" s="288" t="s">
        <v>16</v>
      </c>
      <c r="M19" s="21"/>
      <c r="N19" s="22"/>
      <c r="O19" s="22"/>
      <c r="P19" s="4"/>
      <c r="Q19" s="4"/>
      <c r="R19" s="4"/>
      <c r="S19" s="4"/>
      <c r="T19" s="4"/>
      <c r="U19" s="4"/>
      <c r="V19" s="4"/>
      <c r="W19" s="288" t="s">
        <v>17</v>
      </c>
    </row>
    <row r="20" spans="1:23" ht="15.75" thickBot="1" x14ac:dyDescent="0.3">
      <c r="A20" s="66" t="s">
        <v>143</v>
      </c>
      <c r="B20" s="10"/>
      <c r="C20" s="10"/>
      <c r="D20" s="10"/>
      <c r="E20" s="28">
        <v>0</v>
      </c>
      <c r="F20" s="29">
        <v>6</v>
      </c>
      <c r="G20" s="30">
        <f>E20*F20</f>
        <v>0</v>
      </c>
      <c r="H20" s="10"/>
      <c r="I20" s="5"/>
      <c r="J20" s="5"/>
      <c r="K20" s="289"/>
      <c r="L20" s="10"/>
      <c r="M20" s="23"/>
      <c r="N20" s="10"/>
      <c r="O20" s="10"/>
      <c r="P20" s="10"/>
      <c r="Q20" s="24" t="s">
        <v>18</v>
      </c>
      <c r="R20" s="25" t="s">
        <v>19</v>
      </c>
      <c r="S20" s="26" t="s">
        <v>20</v>
      </c>
      <c r="T20" s="10"/>
      <c r="U20" s="5"/>
      <c r="V20" s="5"/>
      <c r="W20" s="289"/>
    </row>
    <row r="21" spans="1:23" x14ac:dyDescent="0.25">
      <c r="A21" s="27" t="s">
        <v>21</v>
      </c>
      <c r="B21" s="10"/>
      <c r="C21" s="10"/>
      <c r="D21" s="10"/>
      <c r="E21" s="28">
        <v>0</v>
      </c>
      <c r="F21" s="29">
        <v>5</v>
      </c>
      <c r="G21" s="30">
        <f>E21*F21</f>
        <v>0</v>
      </c>
      <c r="H21" s="10"/>
      <c r="I21" s="5"/>
      <c r="J21" s="5"/>
      <c r="K21" s="289"/>
      <c r="L21" s="10"/>
      <c r="M21" s="27" t="s">
        <v>22</v>
      </c>
      <c r="N21" s="10"/>
      <c r="O21" s="10"/>
      <c r="P21" s="10"/>
      <c r="Q21" s="28">
        <v>0</v>
      </c>
      <c r="R21" s="29">
        <v>6</v>
      </c>
      <c r="S21" s="30">
        <f>Q21*R21</f>
        <v>0</v>
      </c>
      <c r="T21" s="10"/>
      <c r="U21" s="5"/>
      <c r="V21" s="5"/>
      <c r="W21" s="289"/>
    </row>
    <row r="22" spans="1:23" x14ac:dyDescent="0.25">
      <c r="A22" s="27" t="s">
        <v>23</v>
      </c>
      <c r="B22" s="10"/>
      <c r="C22" s="10"/>
      <c r="D22" s="10"/>
      <c r="E22" s="31">
        <v>1</v>
      </c>
      <c r="F22" s="3">
        <v>4</v>
      </c>
      <c r="G22" s="32">
        <f t="shared" ref="G22:G28" si="0">E22*F22</f>
        <v>4</v>
      </c>
      <c r="H22" s="10"/>
      <c r="I22" s="5"/>
      <c r="J22" s="5"/>
      <c r="K22" s="289"/>
      <c r="L22" s="10"/>
      <c r="M22" s="27" t="s">
        <v>24</v>
      </c>
      <c r="N22" s="10"/>
      <c r="O22" s="10"/>
      <c r="P22" s="10"/>
      <c r="Q22" s="31">
        <v>0</v>
      </c>
      <c r="R22" s="3">
        <v>5</v>
      </c>
      <c r="S22" s="32">
        <f t="shared" ref="S22:S28" si="1">Q22*R22</f>
        <v>0</v>
      </c>
      <c r="T22" s="10"/>
      <c r="U22" s="5"/>
      <c r="V22" s="5"/>
      <c r="W22" s="289"/>
    </row>
    <row r="23" spans="1:23" x14ac:dyDescent="0.25">
      <c r="A23" s="27" t="s">
        <v>25</v>
      </c>
      <c r="B23" s="10"/>
      <c r="C23" s="10"/>
      <c r="D23" s="10"/>
      <c r="E23" s="31">
        <v>0</v>
      </c>
      <c r="F23" s="3">
        <v>3</v>
      </c>
      <c r="G23" s="32">
        <f t="shared" si="0"/>
        <v>0</v>
      </c>
      <c r="H23" s="10"/>
      <c r="I23" s="5"/>
      <c r="J23" s="5"/>
      <c r="K23" s="289"/>
      <c r="L23" s="10"/>
      <c r="M23" s="27" t="s">
        <v>24</v>
      </c>
      <c r="N23" s="10"/>
      <c r="O23" s="10"/>
      <c r="P23" s="10"/>
      <c r="Q23" s="31">
        <v>0</v>
      </c>
      <c r="R23" s="3">
        <v>4</v>
      </c>
      <c r="S23" s="32">
        <f t="shared" si="1"/>
        <v>0</v>
      </c>
      <c r="T23" s="10"/>
      <c r="U23" s="5"/>
      <c r="V23" s="5"/>
      <c r="W23" s="289"/>
    </row>
    <row r="24" spans="1:23" x14ac:dyDescent="0.25">
      <c r="A24" s="27" t="s">
        <v>26</v>
      </c>
      <c r="B24" s="10"/>
      <c r="C24" s="10"/>
      <c r="D24" s="10"/>
      <c r="E24" s="31">
        <v>0</v>
      </c>
      <c r="F24" s="3">
        <v>3</v>
      </c>
      <c r="G24" s="32">
        <f t="shared" si="0"/>
        <v>0</v>
      </c>
      <c r="H24" s="10"/>
      <c r="I24" s="5"/>
      <c r="J24" s="5"/>
      <c r="K24" s="289"/>
      <c r="L24" s="10"/>
      <c r="M24" s="27" t="s">
        <v>27</v>
      </c>
      <c r="N24" s="10"/>
      <c r="O24" s="10"/>
      <c r="P24" s="10"/>
      <c r="Q24" s="31">
        <v>0</v>
      </c>
      <c r="R24" s="3">
        <v>3</v>
      </c>
      <c r="S24" s="32">
        <f t="shared" si="1"/>
        <v>0</v>
      </c>
      <c r="T24" s="10"/>
      <c r="U24" s="5"/>
      <c r="V24" s="5"/>
      <c r="W24" s="289"/>
    </row>
    <row r="25" spans="1:23" x14ac:dyDescent="0.25">
      <c r="A25" s="27" t="s">
        <v>28</v>
      </c>
      <c r="B25" s="10"/>
      <c r="C25" s="10"/>
      <c r="D25" s="10"/>
      <c r="E25" s="31">
        <v>0</v>
      </c>
      <c r="F25" s="3">
        <v>2</v>
      </c>
      <c r="G25" s="32">
        <f t="shared" si="0"/>
        <v>0</v>
      </c>
      <c r="H25" s="10"/>
      <c r="I25" s="5"/>
      <c r="J25" s="5"/>
      <c r="K25" s="289"/>
      <c r="L25" s="10"/>
      <c r="M25" s="27" t="s">
        <v>29</v>
      </c>
      <c r="N25" s="10"/>
      <c r="O25" s="10"/>
      <c r="P25" s="10"/>
      <c r="Q25" s="31">
        <v>0</v>
      </c>
      <c r="R25" s="3">
        <v>2</v>
      </c>
      <c r="S25" s="32">
        <f t="shared" si="1"/>
        <v>0</v>
      </c>
      <c r="T25" s="10"/>
      <c r="U25" s="5"/>
      <c r="V25" s="5"/>
      <c r="W25" s="289"/>
    </row>
    <row r="26" spans="1:23" x14ac:dyDescent="0.25">
      <c r="A26" s="27" t="s">
        <v>30</v>
      </c>
      <c r="B26" s="10"/>
      <c r="C26" s="10"/>
      <c r="D26" s="10"/>
      <c r="E26" s="31">
        <v>1</v>
      </c>
      <c r="F26" s="3">
        <v>2</v>
      </c>
      <c r="G26" s="32">
        <f t="shared" si="0"/>
        <v>2</v>
      </c>
      <c r="H26" s="10"/>
      <c r="I26" s="5"/>
      <c r="J26" s="5"/>
      <c r="K26" s="289"/>
      <c r="L26" s="10"/>
      <c r="M26" s="27" t="s">
        <v>31</v>
      </c>
      <c r="N26" s="10"/>
      <c r="O26" s="10"/>
      <c r="P26" s="10"/>
      <c r="Q26" s="31">
        <v>0</v>
      </c>
      <c r="R26" s="3">
        <v>1</v>
      </c>
      <c r="S26" s="32">
        <f t="shared" si="1"/>
        <v>0</v>
      </c>
      <c r="T26" s="10"/>
      <c r="U26" s="5"/>
      <c r="V26" s="5"/>
      <c r="W26" s="289"/>
    </row>
    <row r="27" spans="1:23" x14ac:dyDescent="0.25">
      <c r="A27" s="27" t="s">
        <v>32</v>
      </c>
      <c r="B27" s="10"/>
      <c r="C27" s="10"/>
      <c r="D27" s="10"/>
      <c r="E27" s="31">
        <v>0</v>
      </c>
      <c r="F27" s="3">
        <v>1</v>
      </c>
      <c r="G27" s="32">
        <f t="shared" si="0"/>
        <v>0</v>
      </c>
      <c r="H27" s="10"/>
      <c r="I27" s="5"/>
      <c r="J27" s="5"/>
      <c r="K27" s="289"/>
      <c r="L27" s="10"/>
      <c r="M27" s="27" t="s">
        <v>33</v>
      </c>
      <c r="N27" s="10"/>
      <c r="O27" s="10"/>
      <c r="P27" s="10"/>
      <c r="Q27" s="31">
        <v>0</v>
      </c>
      <c r="R27" s="3">
        <v>1</v>
      </c>
      <c r="S27" s="32">
        <f t="shared" si="1"/>
        <v>0</v>
      </c>
      <c r="T27" s="10"/>
      <c r="U27" s="5"/>
      <c r="V27" s="5"/>
      <c r="W27" s="289"/>
    </row>
    <row r="28" spans="1:23" ht="15.75" thickBot="1" x14ac:dyDescent="0.3">
      <c r="A28" s="27" t="s">
        <v>34</v>
      </c>
      <c r="B28" s="10"/>
      <c r="C28" s="10"/>
      <c r="D28" s="10"/>
      <c r="E28" s="33">
        <v>0</v>
      </c>
      <c r="F28" s="34">
        <v>1</v>
      </c>
      <c r="G28" s="35">
        <f t="shared" si="0"/>
        <v>0</v>
      </c>
      <c r="H28" s="10"/>
      <c r="I28" s="5"/>
      <c r="J28" s="5"/>
      <c r="K28" s="289"/>
      <c r="L28" s="10"/>
      <c r="M28" s="27" t="s">
        <v>35</v>
      </c>
      <c r="N28" s="10"/>
      <c r="O28" s="10"/>
      <c r="P28" s="10"/>
      <c r="Q28" s="33">
        <v>0</v>
      </c>
      <c r="R28" s="34">
        <v>1</v>
      </c>
      <c r="S28" s="35">
        <f t="shared" si="1"/>
        <v>0</v>
      </c>
      <c r="T28" s="10"/>
      <c r="U28" s="5"/>
      <c r="V28" s="5"/>
      <c r="W28" s="289"/>
    </row>
    <row r="29" spans="1:23" x14ac:dyDescent="0.25">
      <c r="A29" s="27"/>
      <c r="B29" s="10"/>
      <c r="C29" s="10"/>
      <c r="D29" s="10"/>
      <c r="E29" s="10"/>
      <c r="F29" s="10"/>
      <c r="G29" s="10"/>
      <c r="H29" s="10"/>
      <c r="I29" s="10"/>
      <c r="J29" s="10"/>
      <c r="K29" s="289"/>
      <c r="L29" s="10"/>
      <c r="M29" s="27"/>
      <c r="N29" s="10"/>
      <c r="O29" s="10"/>
      <c r="P29" s="10"/>
      <c r="Q29" s="10"/>
      <c r="R29" s="10"/>
      <c r="S29" s="10"/>
      <c r="T29" s="10"/>
      <c r="U29" s="10"/>
      <c r="V29" s="10"/>
      <c r="W29" s="289"/>
    </row>
    <row r="30" spans="1:23" x14ac:dyDescent="0.25">
      <c r="A30" s="27" t="s">
        <v>36</v>
      </c>
      <c r="B30" s="10"/>
      <c r="C30" s="10"/>
      <c r="D30" s="10"/>
      <c r="E30" s="10"/>
      <c r="F30" s="10"/>
      <c r="G30" s="3">
        <f>SUM(G20:G28)</f>
        <v>6</v>
      </c>
      <c r="H30" s="10"/>
      <c r="I30" s="10"/>
      <c r="J30" s="10"/>
      <c r="K30" s="289"/>
      <c r="L30" s="10"/>
      <c r="M30" s="27" t="s">
        <v>37</v>
      </c>
      <c r="N30" s="10"/>
      <c r="O30" s="10"/>
      <c r="P30" s="10"/>
      <c r="Q30" s="10"/>
      <c r="R30" s="10"/>
      <c r="S30" s="3">
        <f>SUM(S21:S28)</f>
        <v>0</v>
      </c>
      <c r="T30" s="36" t="s">
        <v>38</v>
      </c>
      <c r="U30" s="3">
        <f>SUM(S21:S23)+(S27+S28)</f>
        <v>0</v>
      </c>
      <c r="V30" s="10"/>
      <c r="W30" s="289"/>
    </row>
    <row r="31" spans="1:23" ht="6" customHeight="1" x14ac:dyDescent="0.25">
      <c r="A31" s="27"/>
      <c r="B31" s="10"/>
      <c r="C31" s="10"/>
      <c r="D31" s="10"/>
      <c r="E31" s="10"/>
      <c r="F31" s="10"/>
      <c r="G31" s="10"/>
      <c r="H31" s="10"/>
      <c r="I31" s="10"/>
      <c r="J31" s="10"/>
      <c r="K31" s="289"/>
      <c r="M31" s="27"/>
      <c r="N31" s="10"/>
      <c r="O31" s="10"/>
      <c r="P31" s="10"/>
      <c r="Q31" s="10"/>
      <c r="R31" s="10"/>
      <c r="S31" s="10"/>
      <c r="T31" s="11"/>
      <c r="U31" s="5"/>
      <c r="V31" s="10"/>
      <c r="W31" s="289"/>
    </row>
    <row r="32" spans="1:23" x14ac:dyDescent="0.25">
      <c r="A32" s="27" t="s">
        <v>39</v>
      </c>
      <c r="B32" s="10"/>
      <c r="C32" s="10"/>
      <c r="D32" s="10"/>
      <c r="E32" s="10"/>
      <c r="F32" s="10"/>
      <c r="G32" s="3">
        <f>G30*C7</f>
        <v>18</v>
      </c>
      <c r="H32" s="10" t="s">
        <v>4</v>
      </c>
      <c r="I32" s="10"/>
      <c r="J32" s="10"/>
      <c r="K32" s="289"/>
      <c r="M32" s="27" t="s">
        <v>40</v>
      </c>
      <c r="N32" s="10"/>
      <c r="O32" s="10"/>
      <c r="P32" s="10"/>
      <c r="Q32" s="10"/>
      <c r="R32" s="10"/>
      <c r="S32" s="3">
        <f>S30*C7</f>
        <v>0</v>
      </c>
      <c r="T32" s="36" t="s">
        <v>41</v>
      </c>
      <c r="U32" s="3">
        <f>SUM(S24:S26)+SUM(S27:S28)</f>
        <v>0</v>
      </c>
      <c r="V32" s="10"/>
      <c r="W32" s="289"/>
    </row>
    <row r="33" spans="1:23" x14ac:dyDescent="0.2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290"/>
      <c r="M33" s="37"/>
      <c r="N33" s="38"/>
      <c r="O33" s="38"/>
      <c r="P33" s="38"/>
      <c r="Q33" s="38"/>
      <c r="R33" s="38"/>
      <c r="S33" s="38"/>
      <c r="T33" s="38"/>
      <c r="U33" s="38"/>
      <c r="V33" s="38"/>
      <c r="W33" s="290"/>
    </row>
    <row r="35" spans="1:23" x14ac:dyDescent="0.25">
      <c r="A35" s="39"/>
      <c r="B35" s="22"/>
      <c r="C35" s="22"/>
      <c r="D35" s="22"/>
      <c r="E35" s="22"/>
      <c r="F35" s="22"/>
      <c r="G35" s="22"/>
      <c r="H35" s="22"/>
      <c r="I35" s="22"/>
      <c r="J35" s="22"/>
      <c r="K35" s="288" t="s">
        <v>13</v>
      </c>
      <c r="M35" s="39"/>
      <c r="N35" s="22"/>
      <c r="O35" s="22"/>
      <c r="P35" s="22"/>
      <c r="Q35" s="22"/>
      <c r="R35" s="22"/>
      <c r="S35" s="22"/>
      <c r="T35" s="22"/>
      <c r="U35" s="22"/>
      <c r="V35" s="22"/>
      <c r="W35" s="288" t="s">
        <v>42</v>
      </c>
    </row>
    <row r="36" spans="1:23" x14ac:dyDescent="0.25">
      <c r="A36" s="23"/>
      <c r="B36" s="10"/>
      <c r="C36" s="10"/>
      <c r="D36" s="10"/>
      <c r="E36" s="88" t="s">
        <v>153</v>
      </c>
      <c r="F36" s="10"/>
      <c r="G36" s="10"/>
      <c r="H36" s="10"/>
      <c r="I36" s="10"/>
      <c r="J36" s="10"/>
      <c r="K36" s="289"/>
      <c r="M36" s="23"/>
      <c r="N36" s="10"/>
      <c r="O36" s="10"/>
      <c r="P36" s="10"/>
      <c r="Q36" s="88" t="s">
        <v>153</v>
      </c>
      <c r="R36" s="10"/>
      <c r="S36" s="10"/>
      <c r="T36" s="10"/>
      <c r="U36" s="10"/>
      <c r="V36" s="10"/>
      <c r="W36" s="289"/>
    </row>
    <row r="37" spans="1:23" x14ac:dyDescent="0.25">
      <c r="A37" s="27" t="s">
        <v>43</v>
      </c>
      <c r="B37" s="10"/>
      <c r="C37" s="10"/>
      <c r="D37" s="10"/>
      <c r="E37" s="29">
        <v>0</v>
      </c>
      <c r="F37" s="10"/>
      <c r="G37" s="10"/>
      <c r="H37" s="10"/>
      <c r="I37" s="10"/>
      <c r="J37" s="10"/>
      <c r="K37" s="291"/>
      <c r="M37" s="27" t="s">
        <v>44</v>
      </c>
      <c r="N37" s="10"/>
      <c r="O37" s="10"/>
      <c r="P37" s="10"/>
      <c r="Q37" s="3">
        <v>6</v>
      </c>
      <c r="R37" s="10"/>
      <c r="S37" s="10"/>
      <c r="T37" s="10"/>
      <c r="U37" s="10"/>
      <c r="V37" s="10"/>
      <c r="W37" s="291"/>
    </row>
    <row r="38" spans="1:23" x14ac:dyDescent="0.25">
      <c r="A38" s="27" t="s">
        <v>45</v>
      </c>
      <c r="B38" s="10"/>
      <c r="C38" s="10"/>
      <c r="D38" s="10"/>
      <c r="E38" s="3">
        <v>3</v>
      </c>
      <c r="F38" s="10"/>
      <c r="G38" s="10"/>
      <c r="H38" s="10"/>
      <c r="I38" s="10"/>
      <c r="J38" s="10"/>
      <c r="K38" s="291"/>
      <c r="M38" s="27" t="s">
        <v>46</v>
      </c>
      <c r="N38" s="10"/>
      <c r="O38" s="10"/>
      <c r="P38" s="10"/>
      <c r="Q38" s="3">
        <v>12</v>
      </c>
      <c r="R38" s="10"/>
      <c r="S38" s="10"/>
      <c r="T38" s="10"/>
      <c r="U38" s="10"/>
      <c r="V38" s="10"/>
      <c r="W38" s="291"/>
    </row>
    <row r="39" spans="1:23" x14ac:dyDescent="0.25">
      <c r="A39" s="27" t="s">
        <v>220</v>
      </c>
      <c r="B39" s="10"/>
      <c r="C39" s="10"/>
      <c r="D39" s="10"/>
      <c r="E39" s="3">
        <v>0</v>
      </c>
      <c r="F39" s="10"/>
      <c r="G39" s="10"/>
      <c r="H39" s="10"/>
      <c r="I39" s="10"/>
      <c r="J39" s="10"/>
      <c r="K39" s="291"/>
      <c r="M39" s="27" t="s">
        <v>47</v>
      </c>
      <c r="N39" s="10"/>
      <c r="O39" s="10"/>
      <c r="P39" s="10"/>
      <c r="Q39" s="3">
        <v>0</v>
      </c>
      <c r="R39" s="10"/>
      <c r="S39" s="10"/>
      <c r="T39" s="10"/>
      <c r="U39" s="10"/>
      <c r="V39" s="10"/>
      <c r="W39" s="291"/>
    </row>
    <row r="40" spans="1:23" x14ac:dyDescent="0.25">
      <c r="A40" s="27" t="s">
        <v>48</v>
      </c>
      <c r="B40" s="10"/>
      <c r="C40" s="10"/>
      <c r="D40" s="10"/>
      <c r="E40" s="3">
        <v>5</v>
      </c>
      <c r="F40" s="10"/>
      <c r="G40" s="10"/>
      <c r="H40" s="10"/>
      <c r="I40" s="10"/>
      <c r="J40" s="10"/>
      <c r="K40" s="291"/>
      <c r="M40" s="27" t="s">
        <v>49</v>
      </c>
      <c r="N40" s="10"/>
      <c r="O40" s="10"/>
      <c r="P40" s="10"/>
      <c r="Q40" s="3">
        <v>0</v>
      </c>
      <c r="R40" s="10"/>
      <c r="S40" s="10"/>
      <c r="T40" s="10"/>
      <c r="U40" s="10"/>
      <c r="V40" s="10"/>
      <c r="W40" s="291"/>
    </row>
    <row r="41" spans="1:23" x14ac:dyDescent="0.25">
      <c r="A41" s="27" t="s">
        <v>50</v>
      </c>
      <c r="B41" s="10"/>
      <c r="C41" s="10"/>
      <c r="D41" s="10"/>
      <c r="E41" s="3">
        <v>3</v>
      </c>
      <c r="F41" s="10"/>
      <c r="G41" s="10"/>
      <c r="H41" s="10"/>
      <c r="I41" s="10"/>
      <c r="J41" s="10"/>
      <c r="K41" s="291"/>
      <c r="M41" s="27" t="s">
        <v>51</v>
      </c>
      <c r="N41" s="10"/>
      <c r="O41" s="10"/>
      <c r="P41" s="10"/>
      <c r="Q41" s="3">
        <v>0</v>
      </c>
      <c r="R41" s="10"/>
      <c r="S41" s="10"/>
      <c r="T41" s="10"/>
      <c r="U41" s="10"/>
      <c r="V41" s="10"/>
      <c r="W41" s="291"/>
    </row>
    <row r="42" spans="1:23" x14ac:dyDescent="0.25">
      <c r="A42" s="27" t="s">
        <v>52</v>
      </c>
      <c r="B42" s="10"/>
      <c r="C42" s="10"/>
      <c r="D42" s="10"/>
      <c r="E42" s="3">
        <v>8</v>
      </c>
      <c r="F42" s="10"/>
      <c r="G42" s="10"/>
      <c r="H42" s="10"/>
      <c r="I42" s="10"/>
      <c r="J42" s="10"/>
      <c r="K42" s="291"/>
      <c r="M42" s="27" t="s">
        <v>53</v>
      </c>
      <c r="N42" s="10"/>
      <c r="O42" s="10"/>
      <c r="P42" s="10"/>
      <c r="Q42" s="3">
        <v>0</v>
      </c>
      <c r="R42" s="10"/>
      <c r="S42" s="10"/>
      <c r="T42" s="36" t="s">
        <v>38</v>
      </c>
      <c r="U42" s="3">
        <f>Q37+Q39+Q41</f>
        <v>6</v>
      </c>
      <c r="V42" s="10"/>
      <c r="W42" s="291"/>
    </row>
    <row r="43" spans="1:23" x14ac:dyDescent="0.25">
      <c r="A43" s="23"/>
      <c r="B43" s="10"/>
      <c r="C43" s="10"/>
      <c r="D43" s="10"/>
      <c r="E43" s="5"/>
      <c r="F43" s="10"/>
      <c r="G43" s="10"/>
      <c r="H43" s="10"/>
      <c r="I43" s="10"/>
      <c r="J43" s="10"/>
      <c r="K43" s="291"/>
      <c r="M43" s="23"/>
      <c r="N43" s="10"/>
      <c r="O43" s="10"/>
      <c r="P43" s="10"/>
      <c r="Q43" s="5"/>
      <c r="R43" s="10"/>
      <c r="S43" s="10"/>
      <c r="T43" s="11"/>
      <c r="U43" s="5"/>
      <c r="V43" s="10"/>
      <c r="W43" s="291"/>
    </row>
    <row r="44" spans="1:23" x14ac:dyDescent="0.25">
      <c r="A44" s="27" t="s">
        <v>54</v>
      </c>
      <c r="B44" s="10"/>
      <c r="C44" s="10"/>
      <c r="D44" s="10"/>
      <c r="E44" s="3">
        <f>SUM(E37:E42)</f>
        <v>19</v>
      </c>
      <c r="F44" s="10"/>
      <c r="G44" s="10"/>
      <c r="H44" s="10"/>
      <c r="I44" s="10"/>
      <c r="J44" s="10"/>
      <c r="K44" s="291"/>
      <c r="M44" s="27" t="s">
        <v>55</v>
      </c>
      <c r="N44" s="10"/>
      <c r="O44" s="10"/>
      <c r="P44" s="10"/>
      <c r="Q44" s="3">
        <f>SUM(Q37:Q42)</f>
        <v>18</v>
      </c>
      <c r="R44" s="10"/>
      <c r="S44" s="10"/>
      <c r="T44" s="36" t="s">
        <v>41</v>
      </c>
      <c r="U44" s="3">
        <f>Q38+Q40+Q42</f>
        <v>12</v>
      </c>
      <c r="V44" s="10"/>
      <c r="W44" s="291"/>
    </row>
    <row r="45" spans="1:23" x14ac:dyDescent="0.25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292"/>
      <c r="M45" s="37"/>
      <c r="N45" s="38"/>
      <c r="O45" s="38"/>
      <c r="P45" s="38"/>
      <c r="Q45" s="38"/>
      <c r="R45" s="38"/>
      <c r="S45" s="38"/>
      <c r="T45" s="38"/>
      <c r="U45" s="38"/>
      <c r="V45" s="38"/>
      <c r="W45" s="292"/>
    </row>
    <row r="47" spans="1:23" x14ac:dyDescent="0.25">
      <c r="A47" s="39"/>
      <c r="B47" s="22"/>
      <c r="C47" s="22"/>
      <c r="D47" s="22"/>
      <c r="E47" s="22"/>
      <c r="F47" s="22"/>
      <c r="G47" s="22"/>
      <c r="H47" s="22"/>
      <c r="I47" s="22"/>
      <c r="J47" s="22"/>
      <c r="K47" s="288" t="s">
        <v>56</v>
      </c>
      <c r="M47" s="39"/>
      <c r="N47" s="22"/>
      <c r="O47" s="22"/>
      <c r="P47" s="22"/>
      <c r="Q47" s="22"/>
      <c r="R47" s="22"/>
      <c r="S47" s="22"/>
      <c r="T47" s="22"/>
      <c r="U47" s="22"/>
      <c r="V47" s="22"/>
      <c r="W47" s="288" t="s">
        <v>57</v>
      </c>
    </row>
    <row r="48" spans="1:23" x14ac:dyDescent="0.25">
      <c r="A48" s="23"/>
      <c r="B48" s="10"/>
      <c r="C48" s="10"/>
      <c r="D48" s="10"/>
      <c r="E48" s="88" t="s">
        <v>153</v>
      </c>
      <c r="F48" s="10"/>
      <c r="G48" s="10"/>
      <c r="H48" s="10"/>
      <c r="I48" s="10"/>
      <c r="J48" s="10"/>
      <c r="K48" s="289"/>
      <c r="M48" s="23"/>
      <c r="N48" s="10"/>
      <c r="O48" s="10"/>
      <c r="P48" s="10"/>
      <c r="Q48" s="88" t="s">
        <v>153</v>
      </c>
      <c r="R48" s="10"/>
      <c r="S48" s="10"/>
      <c r="T48" s="10"/>
      <c r="U48" s="10"/>
      <c r="V48" s="10"/>
      <c r="W48" s="289"/>
    </row>
    <row r="49" spans="1:23" x14ac:dyDescent="0.25">
      <c r="A49" s="27" t="s">
        <v>58</v>
      </c>
      <c r="B49" s="10"/>
      <c r="C49" s="10"/>
      <c r="D49" s="10"/>
      <c r="E49" s="3"/>
      <c r="F49" s="10"/>
      <c r="G49" s="10"/>
      <c r="H49" s="10"/>
      <c r="I49" s="10"/>
      <c r="J49" s="10"/>
      <c r="K49" s="289"/>
      <c r="M49" s="27" t="s">
        <v>59</v>
      </c>
      <c r="N49" s="10"/>
      <c r="O49" s="10"/>
      <c r="P49" s="10"/>
      <c r="Q49" s="3"/>
      <c r="R49" s="10"/>
      <c r="S49" s="10"/>
      <c r="T49" s="10"/>
      <c r="U49" s="10"/>
      <c r="V49" s="10"/>
      <c r="W49" s="289"/>
    </row>
    <row r="50" spans="1:23" x14ac:dyDescent="0.25">
      <c r="A50" s="27" t="s">
        <v>60</v>
      </c>
      <c r="B50" s="10"/>
      <c r="C50" s="10"/>
      <c r="D50" s="10"/>
      <c r="E50" s="3">
        <v>12</v>
      </c>
      <c r="F50" s="10"/>
      <c r="G50" s="10"/>
      <c r="H50" s="10"/>
      <c r="I50" s="10"/>
      <c r="J50" s="10"/>
      <c r="K50" s="289"/>
      <c r="M50" s="27" t="s">
        <v>61</v>
      </c>
      <c r="N50" s="10"/>
      <c r="O50" s="10"/>
      <c r="P50" s="10"/>
      <c r="Q50" s="3"/>
      <c r="R50" s="10"/>
      <c r="S50" s="10"/>
      <c r="T50" s="10"/>
      <c r="U50" s="10"/>
      <c r="V50" s="10"/>
      <c r="W50" s="289"/>
    </row>
    <row r="51" spans="1:23" x14ac:dyDescent="0.25">
      <c r="A51" s="27" t="s">
        <v>62</v>
      </c>
      <c r="B51" s="10"/>
      <c r="C51" s="10"/>
      <c r="D51" s="10"/>
      <c r="E51" s="3">
        <v>6</v>
      </c>
      <c r="F51" s="10"/>
      <c r="G51" s="10"/>
      <c r="H51" s="10"/>
      <c r="I51" s="10"/>
      <c r="J51" s="10"/>
      <c r="K51" s="289"/>
      <c r="M51" s="27" t="s">
        <v>63</v>
      </c>
      <c r="N51" s="10"/>
      <c r="O51" s="10"/>
      <c r="P51" s="10"/>
      <c r="Q51" s="3"/>
      <c r="R51" s="10"/>
      <c r="S51" s="10"/>
      <c r="T51" s="10"/>
      <c r="U51" s="10"/>
      <c r="V51" s="10"/>
      <c r="W51" s="289"/>
    </row>
    <row r="52" spans="1:23" x14ac:dyDescent="0.25">
      <c r="A52" s="27" t="s">
        <v>64</v>
      </c>
      <c r="B52" s="10"/>
      <c r="C52" s="10"/>
      <c r="D52" s="10"/>
      <c r="E52" s="3"/>
      <c r="F52" s="10"/>
      <c r="G52" s="10"/>
      <c r="H52" s="10"/>
      <c r="I52" s="10"/>
      <c r="J52" s="10"/>
      <c r="K52" s="289"/>
      <c r="M52" s="27" t="s">
        <v>65</v>
      </c>
      <c r="N52" s="10"/>
      <c r="O52" s="10"/>
      <c r="P52" s="10"/>
      <c r="Q52" s="3"/>
      <c r="R52" s="10"/>
      <c r="S52" s="10"/>
      <c r="T52" s="10"/>
      <c r="U52" s="10"/>
      <c r="V52" s="10"/>
      <c r="W52" s="289"/>
    </row>
    <row r="53" spans="1:23" x14ac:dyDescent="0.25">
      <c r="A53" s="27" t="s">
        <v>66</v>
      </c>
      <c r="B53" s="10"/>
      <c r="C53" s="10"/>
      <c r="D53" s="10"/>
      <c r="E53" s="3"/>
      <c r="F53" s="10"/>
      <c r="G53" s="10"/>
      <c r="H53" s="10"/>
      <c r="I53" s="10"/>
      <c r="J53" s="10"/>
      <c r="K53" s="289"/>
      <c r="M53" s="27" t="s">
        <v>67</v>
      </c>
      <c r="N53" s="10"/>
      <c r="O53" s="10"/>
      <c r="P53" s="10"/>
      <c r="Q53" s="3"/>
      <c r="R53" s="10"/>
      <c r="S53" s="10"/>
      <c r="T53" s="10"/>
      <c r="U53" s="10"/>
      <c r="V53" s="10"/>
      <c r="W53" s="289"/>
    </row>
    <row r="54" spans="1:23" x14ac:dyDescent="0.25">
      <c r="A54" s="27" t="s">
        <v>68</v>
      </c>
      <c r="B54" s="10"/>
      <c r="C54" s="10"/>
      <c r="D54" s="10"/>
      <c r="E54" s="3"/>
      <c r="F54" s="10"/>
      <c r="G54" s="10"/>
      <c r="H54" s="10"/>
      <c r="I54" s="10"/>
      <c r="J54" s="10"/>
      <c r="K54" s="289"/>
      <c r="M54" s="27" t="s">
        <v>69</v>
      </c>
      <c r="N54" s="10"/>
      <c r="O54" s="10"/>
      <c r="P54" s="10"/>
      <c r="Q54" s="3"/>
      <c r="R54" s="10"/>
      <c r="S54" s="10"/>
      <c r="T54" s="10"/>
      <c r="U54" s="10"/>
      <c r="V54" s="10"/>
      <c r="W54" s="289"/>
    </row>
    <row r="55" spans="1:23" x14ac:dyDescent="0.25">
      <c r="A55" s="27" t="s">
        <v>70</v>
      </c>
      <c r="B55" s="10"/>
      <c r="C55" s="10"/>
      <c r="D55" s="10"/>
      <c r="E55" s="3"/>
      <c r="F55" s="10"/>
      <c r="G55" s="10"/>
      <c r="H55" s="10"/>
      <c r="I55" s="10"/>
      <c r="J55" s="10"/>
      <c r="K55" s="289"/>
      <c r="M55" s="27" t="s">
        <v>71</v>
      </c>
      <c r="N55" s="10"/>
      <c r="O55" s="10"/>
      <c r="P55" s="10"/>
      <c r="Q55" s="3"/>
      <c r="R55" s="10"/>
      <c r="S55" s="10"/>
      <c r="T55" s="10"/>
      <c r="U55" s="10"/>
      <c r="V55" s="10"/>
      <c r="W55" s="289"/>
    </row>
    <row r="56" spans="1:23" x14ac:dyDescent="0.25">
      <c r="A56" s="27" t="s">
        <v>72</v>
      </c>
      <c r="B56" s="10"/>
      <c r="C56" s="10"/>
      <c r="D56" s="10"/>
      <c r="E56" s="3"/>
      <c r="F56" s="10"/>
      <c r="G56" s="10"/>
      <c r="H56" s="10"/>
      <c r="I56" s="10"/>
      <c r="J56" s="10"/>
      <c r="K56" s="289"/>
      <c r="M56" s="27" t="s">
        <v>73</v>
      </c>
      <c r="N56" s="10"/>
      <c r="O56" s="10"/>
      <c r="P56" s="10"/>
      <c r="Q56" s="3"/>
      <c r="R56" s="10"/>
      <c r="S56" s="10"/>
      <c r="T56" s="10"/>
      <c r="U56" s="10"/>
      <c r="V56" s="10"/>
      <c r="W56" s="289"/>
    </row>
    <row r="57" spans="1:23" x14ac:dyDescent="0.25">
      <c r="A57" s="27" t="s">
        <v>74</v>
      </c>
      <c r="B57" s="10"/>
      <c r="C57" s="10"/>
      <c r="D57" s="10"/>
      <c r="E57" s="3"/>
      <c r="F57" s="10"/>
      <c r="G57" s="10"/>
      <c r="H57" s="10"/>
      <c r="I57" s="10"/>
      <c r="J57" s="10"/>
      <c r="K57" s="289"/>
      <c r="M57" s="27" t="s">
        <v>75</v>
      </c>
      <c r="N57" s="10"/>
      <c r="O57" s="10"/>
      <c r="P57" s="10"/>
      <c r="Q57" s="3"/>
      <c r="R57" s="10"/>
      <c r="S57" s="10"/>
      <c r="T57" s="10"/>
      <c r="U57" s="10"/>
      <c r="V57" s="10"/>
      <c r="W57" s="289"/>
    </row>
    <row r="58" spans="1:23" x14ac:dyDescent="0.25">
      <c r="A58" s="27" t="s">
        <v>76</v>
      </c>
      <c r="B58" s="10"/>
      <c r="C58" s="10"/>
      <c r="D58" s="10"/>
      <c r="E58" s="3"/>
      <c r="F58" s="10"/>
      <c r="G58" s="10"/>
      <c r="H58" s="10"/>
      <c r="I58" s="10"/>
      <c r="J58" s="10"/>
      <c r="K58" s="289"/>
      <c r="M58" s="27" t="s">
        <v>77</v>
      </c>
      <c r="N58" s="10"/>
      <c r="O58" s="10"/>
      <c r="P58" s="10"/>
      <c r="Q58" s="3">
        <v>6</v>
      </c>
      <c r="R58" s="10"/>
      <c r="S58" s="10"/>
      <c r="T58" s="10"/>
      <c r="U58" s="10"/>
      <c r="V58" s="10"/>
      <c r="W58" s="289"/>
    </row>
    <row r="59" spans="1:23" x14ac:dyDescent="0.25">
      <c r="A59" s="27" t="s">
        <v>78</v>
      </c>
      <c r="B59" s="10"/>
      <c r="C59" s="10"/>
      <c r="D59" s="10"/>
      <c r="E59" s="3"/>
      <c r="F59" s="10"/>
      <c r="G59" s="10"/>
      <c r="H59" s="10"/>
      <c r="I59" s="10"/>
      <c r="J59" s="10"/>
      <c r="K59" s="289"/>
      <c r="M59" s="27" t="s">
        <v>79</v>
      </c>
      <c r="N59" s="10"/>
      <c r="O59" s="10"/>
      <c r="P59" s="10"/>
      <c r="Q59" s="3"/>
      <c r="R59" s="10"/>
      <c r="S59" s="10"/>
      <c r="T59" s="10"/>
      <c r="U59" s="10"/>
      <c r="V59" s="10"/>
      <c r="W59" s="289"/>
    </row>
    <row r="60" spans="1:23" x14ac:dyDescent="0.25">
      <c r="A60" s="27" t="s">
        <v>80</v>
      </c>
      <c r="B60" s="10"/>
      <c r="C60" s="10"/>
      <c r="D60" s="10"/>
      <c r="E60" s="3"/>
      <c r="F60" s="10"/>
      <c r="G60" s="10"/>
      <c r="H60" s="10"/>
      <c r="I60" s="10"/>
      <c r="J60" s="10"/>
      <c r="K60" s="289"/>
      <c r="M60" s="27" t="s">
        <v>81</v>
      </c>
      <c r="N60" s="10"/>
      <c r="O60" s="10"/>
      <c r="P60" s="10"/>
      <c r="Q60" s="3"/>
      <c r="R60" s="10"/>
      <c r="S60" s="10"/>
      <c r="T60" s="10"/>
      <c r="U60" s="10"/>
      <c r="V60" s="10"/>
      <c r="W60" s="289"/>
    </row>
    <row r="61" spans="1:23" x14ac:dyDescent="0.25">
      <c r="A61" s="27" t="s">
        <v>82</v>
      </c>
      <c r="B61" s="10"/>
      <c r="C61" s="10"/>
      <c r="D61" s="10"/>
      <c r="E61" s="3"/>
      <c r="F61" s="10"/>
      <c r="G61" s="10"/>
      <c r="H61" s="10"/>
      <c r="I61" s="10"/>
      <c r="J61" s="10"/>
      <c r="K61" s="289"/>
      <c r="M61" s="27" t="s">
        <v>83</v>
      </c>
      <c r="N61" s="10"/>
      <c r="O61" s="10"/>
      <c r="P61" s="10"/>
      <c r="Q61" s="3"/>
      <c r="R61" s="10"/>
      <c r="S61" s="10"/>
      <c r="T61" s="10"/>
      <c r="U61" s="10"/>
      <c r="V61" s="10"/>
      <c r="W61" s="289"/>
    </row>
    <row r="62" spans="1:23" x14ac:dyDescent="0.25">
      <c r="A62" s="27" t="s">
        <v>84</v>
      </c>
      <c r="B62" s="10"/>
      <c r="C62" s="10"/>
      <c r="D62" s="10"/>
      <c r="E62" s="3"/>
      <c r="F62" s="10"/>
      <c r="G62" s="10"/>
      <c r="H62" s="10"/>
      <c r="I62" s="10"/>
      <c r="J62" s="10"/>
      <c r="K62" s="289"/>
      <c r="M62" s="27" t="s">
        <v>85</v>
      </c>
      <c r="N62" s="10"/>
      <c r="O62" s="10"/>
      <c r="P62" s="10"/>
      <c r="Q62" s="3"/>
      <c r="R62" s="10"/>
      <c r="S62" s="10"/>
      <c r="T62" s="10"/>
      <c r="U62" s="10"/>
      <c r="V62" s="10"/>
      <c r="W62" s="289"/>
    </row>
    <row r="63" spans="1:23" x14ac:dyDescent="0.25">
      <c r="A63" s="27" t="s">
        <v>86</v>
      </c>
      <c r="B63" s="10"/>
      <c r="C63" s="10"/>
      <c r="D63" s="10"/>
      <c r="E63" s="3">
        <v>3</v>
      </c>
      <c r="F63" s="10"/>
      <c r="G63" s="10"/>
      <c r="H63" s="10"/>
      <c r="I63" s="10"/>
      <c r="J63" s="10"/>
      <c r="K63" s="289"/>
      <c r="M63" s="23"/>
      <c r="P63" s="10"/>
      <c r="Q63" s="3"/>
      <c r="R63" s="10"/>
      <c r="S63" s="10"/>
      <c r="T63" s="10"/>
      <c r="U63" s="10"/>
      <c r="V63" s="10"/>
      <c r="W63" s="289"/>
    </row>
    <row r="64" spans="1:23" x14ac:dyDescent="0.25">
      <c r="A64" s="27" t="s">
        <v>87</v>
      </c>
      <c r="B64" s="10"/>
      <c r="C64" s="10"/>
      <c r="D64" s="10"/>
      <c r="E64" s="3"/>
      <c r="F64" s="10"/>
      <c r="G64" s="10"/>
      <c r="H64" s="10"/>
      <c r="I64" s="10"/>
      <c r="J64" s="10"/>
      <c r="K64" s="289"/>
      <c r="M64" s="27"/>
      <c r="N64" s="10"/>
      <c r="O64" s="10"/>
      <c r="P64" s="10"/>
      <c r="Q64" s="3"/>
      <c r="R64" s="10"/>
      <c r="S64" s="10"/>
      <c r="T64" s="10"/>
      <c r="U64" s="10"/>
      <c r="V64" s="10"/>
      <c r="W64" s="289"/>
    </row>
    <row r="65" spans="1:25" x14ac:dyDescent="0.25">
      <c r="A65" s="27" t="s">
        <v>88</v>
      </c>
      <c r="B65" s="10"/>
      <c r="C65" s="10"/>
      <c r="D65" s="10"/>
      <c r="E65" s="3"/>
      <c r="F65" s="10"/>
      <c r="G65" s="10"/>
      <c r="H65" s="10"/>
      <c r="I65" s="10"/>
      <c r="J65" s="10"/>
      <c r="K65" s="289"/>
      <c r="M65" s="27"/>
      <c r="N65" s="10"/>
      <c r="O65" s="10"/>
      <c r="P65" s="10"/>
      <c r="Q65" s="3"/>
      <c r="R65" s="10"/>
      <c r="S65" s="10"/>
      <c r="T65" s="10"/>
      <c r="U65" s="10"/>
      <c r="V65" s="10"/>
      <c r="W65" s="289"/>
    </row>
    <row r="66" spans="1:25" x14ac:dyDescent="0.25">
      <c r="A66" s="27" t="s">
        <v>89</v>
      </c>
      <c r="B66" s="10"/>
      <c r="C66" s="10"/>
      <c r="D66" s="10"/>
      <c r="E66" s="3"/>
      <c r="F66" s="10"/>
      <c r="G66" s="10"/>
      <c r="H66" s="36" t="s">
        <v>41</v>
      </c>
      <c r="I66" s="3">
        <f>SUM(E49:E66)</f>
        <v>21</v>
      </c>
      <c r="J66" s="10"/>
      <c r="K66" s="289"/>
      <c r="M66" s="23"/>
      <c r="N66" s="10"/>
      <c r="O66" s="10"/>
      <c r="P66" s="10"/>
      <c r="Q66" s="3"/>
      <c r="R66" s="10"/>
      <c r="S66" s="10"/>
      <c r="T66" s="36" t="s">
        <v>38</v>
      </c>
      <c r="U66" s="3">
        <f>SUM(Q49:Q66)</f>
        <v>6</v>
      </c>
      <c r="V66" s="10"/>
      <c r="W66" s="289"/>
    </row>
    <row r="67" spans="1:25" x14ac:dyDescent="0.25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290"/>
      <c r="M67" s="37"/>
      <c r="N67" s="38"/>
      <c r="O67" s="38"/>
      <c r="P67" s="38"/>
      <c r="Q67" s="38"/>
      <c r="R67" s="38"/>
      <c r="S67" s="38"/>
      <c r="T67" s="38"/>
      <c r="U67" s="38"/>
      <c r="V67" s="38"/>
      <c r="W67" s="290"/>
    </row>
    <row r="69" spans="1:25" ht="16.5" customHeight="1" x14ac:dyDescent="0.25">
      <c r="A69" s="39"/>
      <c r="B69" s="22"/>
      <c r="C69" s="22"/>
      <c r="D69" s="22"/>
      <c r="E69" s="88" t="s">
        <v>18</v>
      </c>
      <c r="F69" s="22"/>
      <c r="G69" s="22"/>
      <c r="H69" s="22"/>
      <c r="I69" s="22"/>
      <c r="J69" s="22"/>
      <c r="K69" s="288" t="s">
        <v>90</v>
      </c>
      <c r="M69" s="39"/>
      <c r="N69" s="22"/>
      <c r="O69" s="22"/>
      <c r="P69" s="22"/>
      <c r="Q69" s="88" t="s">
        <v>18</v>
      </c>
      <c r="R69" s="22"/>
      <c r="S69" s="22"/>
      <c r="T69" s="22"/>
      <c r="U69" s="22"/>
      <c r="V69" s="22"/>
      <c r="W69" s="288" t="s">
        <v>91</v>
      </c>
      <c r="X69" s="10"/>
      <c r="Y69" s="10"/>
    </row>
    <row r="70" spans="1:25" x14ac:dyDescent="0.25">
      <c r="A70" s="27" t="s">
        <v>92</v>
      </c>
      <c r="B70" s="10"/>
      <c r="C70" s="10"/>
      <c r="D70" s="10"/>
      <c r="E70" s="3"/>
      <c r="F70" s="10"/>
      <c r="G70" s="10"/>
      <c r="H70" s="10"/>
      <c r="I70" s="10"/>
      <c r="J70" s="10"/>
      <c r="K70" s="289"/>
      <c r="M70" s="27" t="s">
        <v>92</v>
      </c>
      <c r="N70" s="10"/>
      <c r="O70" s="10"/>
      <c r="P70" s="10"/>
      <c r="Q70" s="3"/>
      <c r="R70" s="10"/>
      <c r="S70" s="10"/>
      <c r="T70" s="10"/>
      <c r="U70" s="10"/>
      <c r="V70" s="10"/>
      <c r="W70" s="289"/>
      <c r="X70" s="10"/>
      <c r="Y70" s="10"/>
    </row>
    <row r="71" spans="1:25" x14ac:dyDescent="0.25">
      <c r="A71" s="27" t="s">
        <v>93</v>
      </c>
      <c r="B71" s="10"/>
      <c r="C71" s="10"/>
      <c r="D71" s="10"/>
      <c r="E71" s="3"/>
      <c r="F71" s="10"/>
      <c r="G71" s="10"/>
      <c r="H71" s="10"/>
      <c r="I71" s="10"/>
      <c r="J71" s="10"/>
      <c r="K71" s="289"/>
      <c r="M71" s="27" t="s">
        <v>94</v>
      </c>
      <c r="N71" s="10"/>
      <c r="O71" s="10"/>
      <c r="P71" s="10"/>
      <c r="Q71" s="3"/>
      <c r="R71" s="10"/>
      <c r="S71" s="10"/>
      <c r="T71" s="10"/>
      <c r="U71" s="10"/>
      <c r="V71" s="10"/>
      <c r="W71" s="289"/>
      <c r="X71" s="10"/>
      <c r="Y71" s="10"/>
    </row>
    <row r="72" spans="1:25" x14ac:dyDescent="0.25">
      <c r="A72" s="27" t="s">
        <v>95</v>
      </c>
      <c r="B72" s="10"/>
      <c r="C72" s="10"/>
      <c r="D72" s="10"/>
      <c r="E72" s="3">
        <v>1</v>
      </c>
      <c r="F72" s="10"/>
      <c r="G72" s="10"/>
      <c r="H72" s="10"/>
      <c r="I72" s="10"/>
      <c r="J72" s="10"/>
      <c r="K72" s="289"/>
      <c r="M72" s="27" t="s">
        <v>96</v>
      </c>
      <c r="N72" s="10"/>
      <c r="O72" s="10"/>
      <c r="P72" s="10"/>
      <c r="Q72" s="3"/>
      <c r="R72" s="10"/>
      <c r="S72" s="10"/>
      <c r="T72" s="10"/>
      <c r="U72" s="10"/>
      <c r="V72" s="10"/>
      <c r="W72" s="289"/>
      <c r="X72" s="10"/>
      <c r="Y72" s="10"/>
    </row>
    <row r="73" spans="1:25" x14ac:dyDescent="0.25">
      <c r="A73" s="27" t="s">
        <v>97</v>
      </c>
      <c r="B73" s="10"/>
      <c r="C73" s="10"/>
      <c r="D73" s="10"/>
      <c r="E73" s="3"/>
      <c r="F73" s="10"/>
      <c r="G73" s="10"/>
      <c r="H73" s="10"/>
      <c r="I73" s="10"/>
      <c r="J73" s="10"/>
      <c r="K73" s="289"/>
      <c r="M73" s="27" t="s">
        <v>98</v>
      </c>
      <c r="N73" s="10"/>
      <c r="O73" s="10"/>
      <c r="P73" s="10"/>
      <c r="Q73" s="3"/>
      <c r="R73" s="10"/>
      <c r="S73" s="10"/>
      <c r="T73" s="10"/>
      <c r="U73" s="10"/>
      <c r="V73" s="10"/>
      <c r="W73" s="289"/>
      <c r="X73" s="10"/>
      <c r="Y73" s="10"/>
    </row>
    <row r="74" spans="1:25" x14ac:dyDescent="0.25">
      <c r="A74" s="27" t="s">
        <v>99</v>
      </c>
      <c r="B74" s="10"/>
      <c r="C74" s="10"/>
      <c r="D74" s="10"/>
      <c r="E74" s="3"/>
      <c r="F74" s="10"/>
      <c r="G74" s="10"/>
      <c r="H74" s="10"/>
      <c r="I74" s="10"/>
      <c r="J74" s="10"/>
      <c r="K74" s="289"/>
      <c r="M74" s="27" t="s">
        <v>99</v>
      </c>
      <c r="N74" s="10"/>
      <c r="O74" s="10"/>
      <c r="P74" s="10"/>
      <c r="Q74" s="3"/>
      <c r="R74" s="10"/>
      <c r="S74" s="10"/>
      <c r="T74" s="10"/>
      <c r="U74" s="10"/>
      <c r="V74" s="10"/>
      <c r="W74" s="289"/>
      <c r="X74" s="10"/>
      <c r="Y74" s="10"/>
    </row>
    <row r="75" spans="1:25" x14ac:dyDescent="0.25">
      <c r="A75" s="27" t="s">
        <v>100</v>
      </c>
      <c r="B75" s="10"/>
      <c r="C75" s="10"/>
      <c r="D75" s="10"/>
      <c r="E75" s="3">
        <v>4</v>
      </c>
      <c r="F75" s="10"/>
      <c r="G75" s="10"/>
      <c r="H75" s="10"/>
      <c r="I75" s="10"/>
      <c r="J75" s="10"/>
      <c r="K75" s="289"/>
      <c r="M75" s="27" t="s">
        <v>100</v>
      </c>
      <c r="N75" s="10"/>
      <c r="O75" s="10"/>
      <c r="P75" s="10"/>
      <c r="Q75" s="3"/>
      <c r="R75" s="10"/>
      <c r="S75" s="10"/>
      <c r="T75" s="10"/>
      <c r="U75" s="10"/>
      <c r="V75" s="10"/>
      <c r="W75" s="289"/>
      <c r="X75" s="10"/>
      <c r="Y75" s="10"/>
    </row>
    <row r="76" spans="1:25" x14ac:dyDescent="0.25">
      <c r="A76" s="27" t="s">
        <v>101</v>
      </c>
      <c r="B76" s="10"/>
      <c r="C76" s="10"/>
      <c r="D76" s="10"/>
      <c r="E76" s="3"/>
      <c r="F76" s="10"/>
      <c r="G76" s="10"/>
      <c r="H76" s="10"/>
      <c r="I76" s="10"/>
      <c r="J76" s="10"/>
      <c r="K76" s="289"/>
      <c r="M76" s="27" t="s">
        <v>101</v>
      </c>
      <c r="N76" s="10"/>
      <c r="O76" s="10"/>
      <c r="P76" s="10"/>
      <c r="Q76" s="3"/>
      <c r="R76" s="10"/>
      <c r="S76" s="10"/>
      <c r="T76" s="10"/>
      <c r="U76" s="10"/>
      <c r="V76" s="10"/>
      <c r="W76" s="289"/>
      <c r="X76" s="10"/>
      <c r="Y76" s="10"/>
    </row>
    <row r="77" spans="1:25" x14ac:dyDescent="0.25">
      <c r="A77" s="27" t="s">
        <v>102</v>
      </c>
      <c r="B77" s="10"/>
      <c r="C77" s="10"/>
      <c r="D77" s="10"/>
      <c r="E77" s="3"/>
      <c r="F77" s="10"/>
      <c r="G77" s="10"/>
      <c r="H77" s="10"/>
      <c r="I77" s="10"/>
      <c r="J77" s="10"/>
      <c r="K77" s="289"/>
      <c r="M77" s="27" t="s">
        <v>103</v>
      </c>
      <c r="N77" s="10"/>
      <c r="O77" s="10"/>
      <c r="P77" s="10"/>
      <c r="Q77" s="3"/>
      <c r="R77" s="10"/>
      <c r="S77" s="10"/>
      <c r="T77" s="10"/>
      <c r="U77" s="10"/>
      <c r="V77" s="10"/>
      <c r="W77" s="289"/>
      <c r="X77" s="10"/>
      <c r="Y77" s="10"/>
    </row>
    <row r="78" spans="1:25" x14ac:dyDescent="0.25">
      <c r="A78" s="27" t="s">
        <v>104</v>
      </c>
      <c r="B78" s="10"/>
      <c r="C78" s="10"/>
      <c r="D78" s="10"/>
      <c r="E78" s="3">
        <v>1</v>
      </c>
      <c r="F78" s="10"/>
      <c r="G78" s="10"/>
      <c r="H78" s="10"/>
      <c r="I78" s="10"/>
      <c r="J78" s="10"/>
      <c r="K78" s="289"/>
      <c r="M78" s="27" t="s">
        <v>105</v>
      </c>
      <c r="N78" s="10"/>
      <c r="O78" s="10"/>
      <c r="P78" s="10"/>
      <c r="Q78" s="3"/>
      <c r="R78" s="10"/>
      <c r="S78" s="10"/>
      <c r="T78" s="10"/>
      <c r="U78" s="10"/>
      <c r="V78" s="10"/>
      <c r="W78" s="289"/>
      <c r="X78" s="10"/>
      <c r="Y78" s="10"/>
    </row>
    <row r="79" spans="1:25" x14ac:dyDescent="0.25">
      <c r="A79" s="27" t="s">
        <v>106</v>
      </c>
      <c r="B79" s="10"/>
      <c r="C79" s="10"/>
      <c r="D79" s="10"/>
      <c r="E79" s="3">
        <v>7</v>
      </c>
      <c r="F79" s="10"/>
      <c r="G79" s="10"/>
      <c r="H79" s="10"/>
      <c r="I79" s="10"/>
      <c r="J79" s="10"/>
      <c r="K79" s="289"/>
      <c r="M79" s="27" t="s">
        <v>234</v>
      </c>
      <c r="N79" s="10"/>
      <c r="O79" s="10"/>
      <c r="P79" s="10"/>
      <c r="Q79" s="3">
        <v>1</v>
      </c>
      <c r="R79" s="10"/>
      <c r="S79" s="10"/>
      <c r="T79" s="10"/>
      <c r="U79" s="10"/>
      <c r="V79" s="10"/>
      <c r="W79" s="289"/>
      <c r="X79" s="10"/>
      <c r="Y79" s="10"/>
    </row>
    <row r="80" spans="1:25" x14ac:dyDescent="0.25">
      <c r="A80" s="27" t="s">
        <v>107</v>
      </c>
      <c r="B80" s="10"/>
      <c r="C80" s="10"/>
      <c r="D80" s="10"/>
      <c r="E80" s="3">
        <v>1</v>
      </c>
      <c r="F80" s="10"/>
      <c r="G80" s="10"/>
      <c r="H80" s="10"/>
      <c r="I80" s="10"/>
      <c r="J80" s="10"/>
      <c r="K80" s="289"/>
      <c r="M80" s="27"/>
      <c r="N80" s="10"/>
      <c r="O80" s="10"/>
      <c r="P80" s="10"/>
      <c r="Q80" s="3"/>
      <c r="R80" s="10"/>
      <c r="S80" s="10"/>
      <c r="T80" s="10"/>
      <c r="U80" s="10"/>
      <c r="V80" s="10"/>
      <c r="W80" s="289"/>
      <c r="X80" s="10"/>
      <c r="Y80" s="10"/>
    </row>
    <row r="81" spans="1:25" x14ac:dyDescent="0.25">
      <c r="A81" s="27" t="s">
        <v>108</v>
      </c>
      <c r="B81" s="10"/>
      <c r="C81" s="10"/>
      <c r="D81" s="10"/>
      <c r="E81" s="3"/>
      <c r="F81" s="10"/>
      <c r="G81" s="10"/>
      <c r="H81" s="10"/>
      <c r="I81" s="10"/>
      <c r="J81" s="10"/>
      <c r="K81" s="289"/>
      <c r="M81" s="27"/>
      <c r="N81" s="10"/>
      <c r="O81" s="10"/>
      <c r="P81" s="10"/>
      <c r="Q81" s="3"/>
      <c r="R81" s="10"/>
      <c r="S81" s="10"/>
      <c r="T81" s="10"/>
      <c r="U81" s="10"/>
      <c r="V81" s="10"/>
      <c r="W81" s="289"/>
      <c r="X81" s="10"/>
      <c r="Y81" s="10"/>
    </row>
    <row r="82" spans="1:25" x14ac:dyDescent="0.25">
      <c r="A82" s="27" t="s">
        <v>109</v>
      </c>
      <c r="B82" s="10"/>
      <c r="C82" s="10"/>
      <c r="D82" s="10"/>
      <c r="E82" s="3"/>
      <c r="F82" s="10"/>
      <c r="G82" s="10"/>
      <c r="H82" s="10"/>
      <c r="I82" s="10"/>
      <c r="J82" s="10"/>
      <c r="K82" s="289"/>
      <c r="M82" s="27"/>
      <c r="N82" s="10"/>
      <c r="O82" s="10"/>
      <c r="P82" s="10"/>
      <c r="Q82" s="3"/>
      <c r="R82" s="10"/>
      <c r="S82" s="10"/>
      <c r="T82" s="10"/>
      <c r="U82" s="10"/>
      <c r="V82" s="10"/>
      <c r="W82" s="289"/>
      <c r="X82" s="10"/>
      <c r="Y82" s="10"/>
    </row>
    <row r="83" spans="1:25" x14ac:dyDescent="0.25">
      <c r="A83" s="27" t="s">
        <v>110</v>
      </c>
      <c r="B83" s="10"/>
      <c r="C83" s="10"/>
      <c r="D83" s="10"/>
      <c r="E83" s="3">
        <v>7</v>
      </c>
      <c r="F83" s="10"/>
      <c r="G83" s="10"/>
      <c r="H83" s="10"/>
      <c r="I83" s="10"/>
      <c r="J83" s="10"/>
      <c r="K83" s="289"/>
      <c r="M83" s="27"/>
      <c r="N83" s="10"/>
      <c r="O83" s="10"/>
      <c r="P83" s="10"/>
      <c r="Q83" s="3"/>
      <c r="R83" s="10"/>
      <c r="S83" s="10"/>
      <c r="T83" s="10"/>
      <c r="U83" s="10"/>
      <c r="V83" s="10"/>
      <c r="W83" s="289"/>
      <c r="X83" s="10"/>
      <c r="Y83" s="10"/>
    </row>
    <row r="84" spans="1:25" x14ac:dyDescent="0.25">
      <c r="A84" s="27" t="s">
        <v>111</v>
      </c>
      <c r="B84" s="10"/>
      <c r="C84" s="10"/>
      <c r="D84" s="10"/>
      <c r="E84" s="3">
        <v>2</v>
      </c>
      <c r="F84" s="10"/>
      <c r="G84" s="10"/>
      <c r="H84" s="10"/>
      <c r="I84" s="10"/>
      <c r="J84" s="10"/>
      <c r="K84" s="289"/>
      <c r="M84" s="27"/>
      <c r="N84" s="10"/>
      <c r="O84" s="10"/>
      <c r="P84" s="10"/>
      <c r="Q84" s="3"/>
      <c r="R84" s="10"/>
      <c r="S84" s="10"/>
      <c r="T84" s="10"/>
      <c r="U84" s="10"/>
      <c r="V84" s="10"/>
      <c r="W84" s="289"/>
      <c r="X84" s="10"/>
      <c r="Y84" s="10"/>
    </row>
    <row r="85" spans="1:25" x14ac:dyDescent="0.25">
      <c r="A85" s="27" t="s">
        <v>112</v>
      </c>
      <c r="B85" s="10"/>
      <c r="C85" s="10"/>
      <c r="D85" s="10"/>
      <c r="E85" s="3"/>
      <c r="F85" s="10"/>
      <c r="G85" s="10"/>
      <c r="H85" s="10"/>
      <c r="I85" s="10"/>
      <c r="J85" s="10"/>
      <c r="K85" s="289"/>
      <c r="M85" s="27"/>
      <c r="N85" s="10"/>
      <c r="O85" s="10"/>
      <c r="P85" s="10"/>
      <c r="Q85" s="3"/>
      <c r="R85" s="10"/>
      <c r="S85" s="10"/>
      <c r="T85" s="10"/>
      <c r="U85" s="10"/>
      <c r="V85" s="10"/>
      <c r="W85" s="289"/>
      <c r="X85" s="10"/>
      <c r="Y85" s="10"/>
    </row>
    <row r="86" spans="1:25" x14ac:dyDescent="0.25">
      <c r="A86" s="27" t="s">
        <v>113</v>
      </c>
      <c r="B86" s="10"/>
      <c r="C86" s="10"/>
      <c r="D86" s="10"/>
      <c r="E86" s="3"/>
      <c r="F86" s="10"/>
      <c r="G86" s="10"/>
      <c r="H86" s="10"/>
      <c r="I86" s="10"/>
      <c r="J86" s="10"/>
      <c r="K86" s="289"/>
      <c r="M86" s="27"/>
      <c r="N86" s="10"/>
      <c r="O86" s="10"/>
      <c r="P86" s="10"/>
      <c r="Q86" s="3"/>
      <c r="R86" s="10"/>
      <c r="S86" s="10"/>
      <c r="T86" s="10"/>
      <c r="U86" s="10"/>
      <c r="V86" s="10"/>
      <c r="W86" s="289"/>
      <c r="X86" s="10"/>
      <c r="Y86" s="10"/>
    </row>
    <row r="87" spans="1:25" x14ac:dyDescent="0.25">
      <c r="A87" s="27" t="s">
        <v>114</v>
      </c>
      <c r="B87" s="10"/>
      <c r="C87" s="10"/>
      <c r="D87" s="10"/>
      <c r="E87" s="3"/>
      <c r="F87" s="10"/>
      <c r="G87" s="10"/>
      <c r="H87" s="10"/>
      <c r="I87" s="10"/>
      <c r="J87" s="10"/>
      <c r="K87" s="289"/>
      <c r="M87" s="27"/>
      <c r="N87" s="10"/>
      <c r="O87" s="10"/>
      <c r="P87" s="10"/>
      <c r="Q87" s="3"/>
      <c r="R87" s="10"/>
      <c r="S87" s="10"/>
      <c r="T87" s="10"/>
      <c r="U87" s="10"/>
      <c r="V87" s="10"/>
      <c r="W87" s="289"/>
      <c r="X87" s="10"/>
      <c r="Y87" s="10"/>
    </row>
    <row r="88" spans="1:25" x14ac:dyDescent="0.25">
      <c r="A88" s="27" t="s">
        <v>115</v>
      </c>
      <c r="B88" s="10"/>
      <c r="C88" s="10"/>
      <c r="D88" s="10"/>
      <c r="E88" s="3"/>
      <c r="F88" s="10"/>
      <c r="G88" s="10"/>
      <c r="H88" s="10"/>
      <c r="I88" s="10"/>
      <c r="J88" s="10"/>
      <c r="K88" s="289"/>
      <c r="M88" s="27"/>
      <c r="N88" s="10"/>
      <c r="O88" s="10"/>
      <c r="P88" s="10"/>
      <c r="Q88" s="3"/>
      <c r="R88" s="10"/>
      <c r="S88" s="10"/>
      <c r="T88" s="10"/>
      <c r="U88" s="10"/>
      <c r="V88" s="10"/>
      <c r="W88" s="289"/>
      <c r="X88" s="10"/>
      <c r="Y88" s="10"/>
    </row>
    <row r="89" spans="1:25" x14ac:dyDescent="0.25">
      <c r="A89" s="27" t="s">
        <v>116</v>
      </c>
      <c r="B89" s="10"/>
      <c r="C89" s="10"/>
      <c r="D89" s="10"/>
      <c r="E89" s="3"/>
      <c r="F89" s="10"/>
      <c r="G89" s="10"/>
      <c r="H89" s="10"/>
      <c r="I89" s="10"/>
      <c r="J89" s="10"/>
      <c r="K89" s="289"/>
      <c r="M89" s="27"/>
      <c r="N89" s="10"/>
      <c r="O89" s="10"/>
      <c r="P89" s="10"/>
      <c r="Q89" s="3"/>
      <c r="R89" s="10"/>
      <c r="S89" s="10"/>
      <c r="T89" s="10"/>
      <c r="U89" s="10"/>
      <c r="V89" s="10"/>
      <c r="W89" s="289"/>
      <c r="X89" s="10"/>
      <c r="Y89" s="10"/>
    </row>
    <row r="90" spans="1:25" x14ac:dyDescent="0.25">
      <c r="A90" s="27" t="s">
        <v>117</v>
      </c>
      <c r="B90" s="10"/>
      <c r="C90" s="10"/>
      <c r="D90" s="10"/>
      <c r="E90" s="3"/>
      <c r="F90" s="10"/>
      <c r="G90" s="10"/>
      <c r="H90" s="10"/>
      <c r="I90" s="10"/>
      <c r="J90" s="10"/>
      <c r="K90" s="289"/>
      <c r="M90" s="27"/>
      <c r="N90" s="10"/>
      <c r="O90" s="10"/>
      <c r="P90" s="10"/>
      <c r="Q90" s="3"/>
      <c r="R90" s="10"/>
      <c r="S90" s="10"/>
      <c r="T90" s="10"/>
      <c r="U90" s="10"/>
      <c r="V90" s="10"/>
      <c r="W90" s="289"/>
      <c r="X90" s="10"/>
      <c r="Y90" s="10"/>
    </row>
    <row r="91" spans="1:25" x14ac:dyDescent="0.25">
      <c r="A91" s="27" t="s">
        <v>118</v>
      </c>
      <c r="B91" s="10"/>
      <c r="C91" s="10"/>
      <c r="D91" s="10"/>
      <c r="E91" s="3"/>
      <c r="F91" s="10"/>
      <c r="G91" s="10"/>
      <c r="H91" s="10"/>
      <c r="I91" s="10"/>
      <c r="J91" s="10"/>
      <c r="K91" s="289"/>
      <c r="M91" s="27"/>
      <c r="N91" s="10"/>
      <c r="O91" s="10"/>
      <c r="P91" s="10"/>
      <c r="Q91" s="3"/>
      <c r="R91" s="10"/>
      <c r="S91" s="10"/>
      <c r="T91" s="10"/>
      <c r="U91" s="10"/>
      <c r="V91" s="10"/>
      <c r="W91" s="289"/>
    </row>
    <row r="92" spans="1:25" x14ac:dyDescent="0.25">
      <c r="A92" s="27" t="s">
        <v>119</v>
      </c>
      <c r="B92" s="10"/>
      <c r="C92" s="10"/>
      <c r="D92" s="10"/>
      <c r="E92" s="3">
        <v>2</v>
      </c>
      <c r="F92" s="10"/>
      <c r="G92" s="10"/>
      <c r="H92" s="10"/>
      <c r="I92" s="10"/>
      <c r="J92" s="10"/>
      <c r="K92" s="289"/>
      <c r="M92" s="27"/>
      <c r="N92" s="10"/>
      <c r="O92" s="10"/>
      <c r="P92" s="10"/>
      <c r="Q92" s="3"/>
      <c r="R92" s="10"/>
      <c r="S92" s="10"/>
      <c r="T92" s="10"/>
      <c r="U92" s="10"/>
      <c r="V92" s="10"/>
      <c r="W92" s="289"/>
    </row>
    <row r="93" spans="1:25" x14ac:dyDescent="0.25">
      <c r="A93" s="27" t="s">
        <v>120</v>
      </c>
      <c r="B93" s="10"/>
      <c r="C93" s="10"/>
      <c r="D93" s="10"/>
      <c r="E93" s="3">
        <v>2</v>
      </c>
      <c r="F93" s="10"/>
      <c r="G93" s="10"/>
      <c r="H93" s="10"/>
      <c r="I93" s="10"/>
      <c r="J93" s="10"/>
      <c r="K93" s="289"/>
      <c r="M93" s="27"/>
      <c r="N93" s="10"/>
      <c r="O93" s="10"/>
      <c r="P93" s="10"/>
      <c r="Q93" s="3"/>
      <c r="R93" s="10"/>
      <c r="S93" s="10"/>
      <c r="T93" s="10"/>
      <c r="U93" s="10"/>
      <c r="V93" s="10"/>
      <c r="W93" s="289"/>
    </row>
    <row r="94" spans="1:25" x14ac:dyDescent="0.25">
      <c r="A94" s="27" t="s">
        <v>121</v>
      </c>
      <c r="B94" s="10"/>
      <c r="C94" s="10"/>
      <c r="D94" s="10"/>
      <c r="E94" s="3"/>
      <c r="F94" s="10"/>
      <c r="G94" s="10"/>
      <c r="H94" s="10"/>
      <c r="I94" s="10"/>
      <c r="J94" s="10"/>
      <c r="K94" s="289"/>
      <c r="M94" s="27" t="s">
        <v>121</v>
      </c>
      <c r="N94" s="10"/>
      <c r="O94" s="10"/>
      <c r="P94" s="10"/>
      <c r="Q94" s="3"/>
      <c r="R94" s="10"/>
      <c r="S94" s="10"/>
      <c r="T94" s="10"/>
      <c r="U94" s="10"/>
      <c r="V94" s="10"/>
      <c r="W94" s="289"/>
      <c r="X94" s="10"/>
      <c r="Y94" s="10"/>
    </row>
    <row r="95" spans="1:25" x14ac:dyDescent="0.25">
      <c r="A95" s="27" t="s">
        <v>122</v>
      </c>
      <c r="B95" s="10"/>
      <c r="C95" s="10"/>
      <c r="D95" s="10"/>
      <c r="E95" s="3"/>
      <c r="F95" s="10"/>
      <c r="G95" s="10"/>
      <c r="H95" s="36" t="s">
        <v>41</v>
      </c>
      <c r="I95" s="3">
        <f>SUM(E70:E95)</f>
        <v>27</v>
      </c>
      <c r="J95" s="10"/>
      <c r="K95" s="289"/>
      <c r="M95" s="27" t="s">
        <v>123</v>
      </c>
      <c r="N95" s="10"/>
      <c r="O95" s="10"/>
      <c r="P95" s="10"/>
      <c r="Q95" s="3"/>
      <c r="R95" s="10"/>
      <c r="S95" s="10"/>
      <c r="T95" s="36" t="s">
        <v>38</v>
      </c>
      <c r="U95" s="3">
        <f>SUM(Q70:Q95)</f>
        <v>1</v>
      </c>
      <c r="V95" s="10"/>
      <c r="W95" s="289"/>
      <c r="X95" s="10"/>
      <c r="Y95" s="10"/>
    </row>
    <row r="96" spans="1:25" x14ac:dyDescent="0.25">
      <c r="A96" s="23"/>
      <c r="B96" s="10"/>
      <c r="C96" s="10"/>
      <c r="D96" s="10"/>
      <c r="E96" s="10"/>
      <c r="F96" s="10"/>
      <c r="G96" s="10"/>
      <c r="H96" s="10"/>
      <c r="I96" s="10"/>
      <c r="J96" s="10"/>
      <c r="K96" s="289"/>
      <c r="M96" s="23"/>
      <c r="N96" s="10"/>
      <c r="O96" s="10"/>
      <c r="P96" s="10"/>
      <c r="Q96" s="10"/>
      <c r="R96" s="10"/>
      <c r="S96" s="10"/>
      <c r="T96" s="10"/>
      <c r="U96" s="10"/>
      <c r="V96" s="10"/>
      <c r="W96" s="289"/>
      <c r="X96" s="10"/>
      <c r="Y96" s="10"/>
    </row>
    <row r="97" spans="1:25" x14ac:dyDescent="0.25">
      <c r="A97" s="37"/>
      <c r="B97" s="38"/>
      <c r="C97" s="38"/>
      <c r="D97" s="38"/>
      <c r="E97" s="38"/>
      <c r="F97" s="38"/>
      <c r="G97" s="38"/>
      <c r="H97" s="38"/>
      <c r="I97" s="38"/>
      <c r="J97" s="38"/>
      <c r="K97" s="290"/>
      <c r="M97" s="37"/>
      <c r="N97" s="38"/>
      <c r="O97" s="38"/>
      <c r="P97" s="38"/>
      <c r="Q97" s="38"/>
      <c r="R97" s="38"/>
      <c r="S97" s="38"/>
      <c r="T97" s="38"/>
      <c r="U97" s="38"/>
      <c r="V97" s="38"/>
      <c r="W97" s="290"/>
      <c r="X97" s="10"/>
      <c r="Y97" s="10"/>
    </row>
    <row r="98" spans="1:25" x14ac:dyDescent="0.25">
      <c r="X98" s="10"/>
      <c r="Y98" s="10"/>
    </row>
    <row r="99" spans="1:25" x14ac:dyDescent="0.25">
      <c r="A99" s="39"/>
      <c r="B99" s="22"/>
      <c r="C99" s="22"/>
      <c r="D99" s="22"/>
      <c r="E99" s="22"/>
      <c r="F99" s="22"/>
      <c r="G99" s="22"/>
      <c r="H99" s="22"/>
      <c r="I99" s="22"/>
      <c r="J99" s="22"/>
      <c r="K99" s="288" t="s">
        <v>124</v>
      </c>
      <c r="M99" s="39"/>
      <c r="N99" s="22"/>
      <c r="O99" s="22"/>
      <c r="P99" s="22"/>
      <c r="Q99" s="22"/>
      <c r="R99" s="22"/>
      <c r="S99" s="22"/>
      <c r="T99" s="22"/>
      <c r="U99" s="22"/>
      <c r="V99" s="22"/>
      <c r="W99" s="288" t="s">
        <v>125</v>
      </c>
      <c r="X99" s="10"/>
      <c r="Y99" s="10"/>
    </row>
    <row r="100" spans="1:25" x14ac:dyDescent="0.25">
      <c r="A100" s="23"/>
      <c r="B100" s="10"/>
      <c r="C100" s="10"/>
      <c r="D100" s="10"/>
      <c r="E100" s="88" t="s">
        <v>18</v>
      </c>
      <c r="F100" s="10"/>
      <c r="G100" s="10"/>
      <c r="H100" s="10"/>
      <c r="I100" s="10"/>
      <c r="J100" s="10"/>
      <c r="K100" s="289"/>
      <c r="M100" s="23"/>
      <c r="N100" s="10"/>
      <c r="O100" s="10"/>
      <c r="P100" s="10"/>
      <c r="Q100" s="88" t="s">
        <v>18</v>
      </c>
      <c r="R100" s="10"/>
      <c r="S100" s="10"/>
      <c r="T100" s="10"/>
      <c r="U100" s="10"/>
      <c r="V100" s="10"/>
      <c r="W100" s="289"/>
      <c r="X100" s="10"/>
      <c r="Y100" s="10"/>
    </row>
    <row r="101" spans="1:25" x14ac:dyDescent="0.25">
      <c r="A101" s="27" t="s">
        <v>126</v>
      </c>
      <c r="B101" s="10"/>
      <c r="C101" s="10"/>
      <c r="D101" s="10"/>
      <c r="E101" s="3"/>
      <c r="F101" s="10"/>
      <c r="G101" s="10"/>
      <c r="H101" s="10"/>
      <c r="I101" s="10"/>
      <c r="J101" s="10"/>
      <c r="K101" s="289"/>
      <c r="M101" s="27" t="s">
        <v>126</v>
      </c>
      <c r="N101" s="10"/>
      <c r="O101" s="10"/>
      <c r="P101" s="10"/>
      <c r="Q101" s="3"/>
      <c r="R101" s="10"/>
      <c r="S101" s="10"/>
      <c r="T101" s="10"/>
      <c r="U101" s="10"/>
      <c r="V101" s="10"/>
      <c r="W101" s="289"/>
      <c r="X101" s="10"/>
      <c r="Y101" s="10"/>
    </row>
    <row r="102" spans="1:25" x14ac:dyDescent="0.25">
      <c r="A102" s="27" t="s">
        <v>127</v>
      </c>
      <c r="B102" s="10"/>
      <c r="C102" s="10"/>
      <c r="D102" s="10"/>
      <c r="E102" s="3"/>
      <c r="F102" s="10"/>
      <c r="G102" s="10"/>
      <c r="H102" s="10"/>
      <c r="I102" s="10"/>
      <c r="J102" s="10"/>
      <c r="K102" s="289"/>
      <c r="M102" s="27" t="s">
        <v>127</v>
      </c>
      <c r="N102" s="10"/>
      <c r="O102" s="10"/>
      <c r="P102" s="10"/>
      <c r="Q102" s="3"/>
      <c r="R102" s="10"/>
      <c r="S102" s="10"/>
      <c r="T102" s="10"/>
      <c r="U102" s="10"/>
      <c r="V102" s="10"/>
      <c r="W102" s="289"/>
      <c r="X102" s="10"/>
      <c r="Y102" s="10"/>
    </row>
    <row r="103" spans="1:25" x14ac:dyDescent="0.25">
      <c r="A103" s="27" t="s">
        <v>128</v>
      </c>
      <c r="B103" s="10"/>
      <c r="C103" s="10"/>
      <c r="D103" s="10"/>
      <c r="E103" s="3"/>
      <c r="F103" s="10"/>
      <c r="G103" s="10"/>
      <c r="H103" s="10"/>
      <c r="I103" s="10"/>
      <c r="J103" s="10"/>
      <c r="K103" s="289"/>
      <c r="M103" s="27" t="s">
        <v>128</v>
      </c>
      <c r="N103" s="10"/>
      <c r="O103" s="10"/>
      <c r="P103" s="10"/>
      <c r="Q103" s="3"/>
      <c r="R103" s="10"/>
      <c r="S103" s="10"/>
      <c r="T103" s="10"/>
      <c r="U103" s="10"/>
      <c r="V103" s="10"/>
      <c r="W103" s="289"/>
      <c r="X103" s="10"/>
      <c r="Y103" s="10"/>
    </row>
    <row r="104" spans="1:25" x14ac:dyDescent="0.25">
      <c r="A104" s="27" t="s">
        <v>129</v>
      </c>
      <c r="B104" s="10"/>
      <c r="C104" s="10"/>
      <c r="D104" s="10"/>
      <c r="E104" s="3"/>
      <c r="F104" s="10"/>
      <c r="G104" s="10"/>
      <c r="H104" s="10"/>
      <c r="I104" s="10"/>
      <c r="J104" s="10"/>
      <c r="K104" s="289"/>
      <c r="M104" s="27" t="s">
        <v>129</v>
      </c>
      <c r="N104" s="10"/>
      <c r="O104" s="10"/>
      <c r="P104" s="10"/>
      <c r="Q104" s="3"/>
      <c r="R104" s="10"/>
      <c r="S104" s="10"/>
      <c r="T104" s="10"/>
      <c r="U104" s="10"/>
      <c r="V104" s="10"/>
      <c r="W104" s="289"/>
      <c r="X104" s="10"/>
      <c r="Y104" s="10"/>
    </row>
    <row r="105" spans="1:25" x14ac:dyDescent="0.25">
      <c r="A105" s="27" t="s">
        <v>130</v>
      </c>
      <c r="B105" s="10"/>
      <c r="C105" s="10"/>
      <c r="D105" s="10"/>
      <c r="E105" s="3"/>
      <c r="F105" s="10"/>
      <c r="G105" s="10"/>
      <c r="H105" s="10"/>
      <c r="I105" s="10"/>
      <c r="J105" s="10"/>
      <c r="K105" s="289"/>
      <c r="M105" s="27" t="s">
        <v>130</v>
      </c>
      <c r="N105" s="10"/>
      <c r="O105" s="10"/>
      <c r="P105" s="10"/>
      <c r="Q105" s="3"/>
      <c r="R105" s="10"/>
      <c r="S105" s="10"/>
      <c r="T105" s="10"/>
      <c r="U105" s="10"/>
      <c r="V105" s="10"/>
      <c r="W105" s="289"/>
      <c r="X105" s="10"/>
      <c r="Y105" s="10"/>
    </row>
    <row r="106" spans="1:25" x14ac:dyDescent="0.25">
      <c r="A106" s="27" t="s">
        <v>131</v>
      </c>
      <c r="B106" s="10"/>
      <c r="C106" s="10"/>
      <c r="D106" s="10"/>
      <c r="E106" s="3"/>
      <c r="F106" s="10"/>
      <c r="G106" s="10"/>
      <c r="H106" s="10"/>
      <c r="I106" s="10"/>
      <c r="J106" s="10"/>
      <c r="K106" s="289"/>
      <c r="M106" s="27" t="s">
        <v>131</v>
      </c>
      <c r="N106" s="10"/>
      <c r="O106" s="10"/>
      <c r="P106" s="10"/>
      <c r="Q106" s="3"/>
      <c r="R106" s="10"/>
      <c r="S106" s="10"/>
      <c r="T106" s="10"/>
      <c r="U106" s="10"/>
      <c r="V106" s="10"/>
      <c r="W106" s="289"/>
      <c r="X106" s="10"/>
      <c r="Y106" s="10"/>
    </row>
    <row r="107" spans="1:25" x14ac:dyDescent="0.25">
      <c r="A107" s="27" t="s">
        <v>132</v>
      </c>
      <c r="B107" s="10"/>
      <c r="C107" s="10"/>
      <c r="D107" s="10"/>
      <c r="E107" s="3"/>
      <c r="F107" s="10"/>
      <c r="G107" s="10"/>
      <c r="H107" s="10"/>
      <c r="I107" s="10"/>
      <c r="J107" s="10"/>
      <c r="K107" s="289"/>
      <c r="M107" s="27" t="s">
        <v>132</v>
      </c>
      <c r="N107" s="10"/>
      <c r="O107" s="10"/>
      <c r="P107" s="10"/>
      <c r="Q107" s="3"/>
      <c r="R107" s="10"/>
      <c r="S107" s="10"/>
      <c r="T107" s="10"/>
      <c r="U107" s="10"/>
      <c r="V107" s="10"/>
      <c r="W107" s="289"/>
      <c r="X107" s="10"/>
      <c r="Y107" s="10"/>
    </row>
    <row r="108" spans="1:25" x14ac:dyDescent="0.25">
      <c r="A108" s="27" t="s">
        <v>133</v>
      </c>
      <c r="B108" s="10"/>
      <c r="C108" s="10"/>
      <c r="D108" s="10"/>
      <c r="E108" s="3"/>
      <c r="F108" s="10"/>
      <c r="G108" s="10"/>
      <c r="H108" s="10"/>
      <c r="I108" s="10"/>
      <c r="J108" s="10"/>
      <c r="K108" s="289"/>
      <c r="M108" s="27" t="s">
        <v>133</v>
      </c>
      <c r="N108" s="10"/>
      <c r="O108" s="10"/>
      <c r="P108" s="10"/>
      <c r="Q108" s="3"/>
      <c r="R108" s="10"/>
      <c r="S108" s="10"/>
      <c r="T108" s="10"/>
      <c r="U108" s="10"/>
      <c r="V108" s="10"/>
      <c r="W108" s="289"/>
      <c r="X108" s="10"/>
      <c r="Y108" s="10"/>
    </row>
    <row r="109" spans="1:25" x14ac:dyDescent="0.25">
      <c r="A109" s="27" t="s">
        <v>134</v>
      </c>
      <c r="B109" s="10"/>
      <c r="C109" s="10"/>
      <c r="D109" s="10"/>
      <c r="E109" s="3"/>
      <c r="F109" s="10"/>
      <c r="G109" s="10"/>
      <c r="H109" s="10"/>
      <c r="I109" s="10"/>
      <c r="J109" s="10"/>
      <c r="K109" s="289"/>
      <c r="M109" s="27" t="s">
        <v>134</v>
      </c>
      <c r="N109" s="10"/>
      <c r="O109" s="10"/>
      <c r="P109" s="10"/>
      <c r="Q109" s="3"/>
      <c r="R109" s="10"/>
      <c r="S109" s="10"/>
      <c r="T109" s="10"/>
      <c r="U109" s="10"/>
      <c r="V109" s="10"/>
      <c r="W109" s="289"/>
      <c r="X109" s="10"/>
      <c r="Y109" s="10"/>
    </row>
    <row r="110" spans="1:25" x14ac:dyDescent="0.25">
      <c r="A110" s="27" t="s">
        <v>135</v>
      </c>
      <c r="B110" s="10"/>
      <c r="C110" s="10"/>
      <c r="D110" s="10"/>
      <c r="E110" s="3"/>
      <c r="F110" s="10"/>
      <c r="G110" s="10"/>
      <c r="H110" s="10"/>
      <c r="I110" s="10"/>
      <c r="J110" s="10"/>
      <c r="K110" s="289"/>
      <c r="M110" s="27" t="s">
        <v>135</v>
      </c>
      <c r="N110" s="10"/>
      <c r="O110" s="10"/>
      <c r="P110" s="10"/>
      <c r="Q110" s="3"/>
      <c r="R110" s="10"/>
      <c r="S110" s="10"/>
      <c r="T110" s="10"/>
      <c r="U110" s="10"/>
      <c r="V110" s="10"/>
      <c r="W110" s="289"/>
      <c r="X110" s="10"/>
      <c r="Y110" s="10"/>
    </row>
    <row r="111" spans="1:25" x14ac:dyDescent="0.25">
      <c r="A111" s="27" t="s">
        <v>136</v>
      </c>
      <c r="B111" s="10"/>
      <c r="C111" s="10"/>
      <c r="D111" s="10"/>
      <c r="E111" s="3"/>
      <c r="F111" s="10"/>
      <c r="G111" s="10"/>
      <c r="H111" s="36" t="s">
        <v>41</v>
      </c>
      <c r="I111" s="3">
        <f>SUM(E101:E111)</f>
        <v>0</v>
      </c>
      <c r="J111" s="10"/>
      <c r="K111" s="289"/>
      <c r="M111" s="27" t="s">
        <v>136</v>
      </c>
      <c r="N111" s="10"/>
      <c r="O111" s="10"/>
      <c r="P111" s="10"/>
      <c r="Q111" s="3"/>
      <c r="R111" s="10"/>
      <c r="S111" s="10"/>
      <c r="T111" s="36" t="s">
        <v>38</v>
      </c>
      <c r="U111" s="3">
        <f>SUM(Q101:Q111)</f>
        <v>0</v>
      </c>
      <c r="V111" s="10"/>
      <c r="W111" s="289"/>
      <c r="X111" s="10"/>
      <c r="Y111" s="10"/>
    </row>
    <row r="112" spans="1:25" x14ac:dyDescent="0.25">
      <c r="A112" s="37"/>
      <c r="B112" s="38"/>
      <c r="C112" s="38"/>
      <c r="D112" s="38"/>
      <c r="E112" s="38"/>
      <c r="F112" s="38"/>
      <c r="G112" s="38"/>
      <c r="H112" s="38"/>
      <c r="I112" s="38"/>
      <c r="J112" s="38"/>
      <c r="K112" s="290"/>
      <c r="M112" s="37"/>
      <c r="N112" s="38"/>
      <c r="O112" s="38"/>
      <c r="P112" s="38"/>
      <c r="Q112" s="38"/>
      <c r="R112" s="38"/>
      <c r="S112" s="38"/>
      <c r="T112" s="38"/>
      <c r="U112" s="38"/>
      <c r="V112" s="38"/>
      <c r="W112" s="290"/>
      <c r="X112" s="10"/>
      <c r="Y112" s="10"/>
    </row>
    <row r="113" spans="24:25" x14ac:dyDescent="0.25">
      <c r="X113" s="10"/>
      <c r="Y113" s="10"/>
    </row>
    <row r="114" spans="24:25" x14ac:dyDescent="0.25">
      <c r="X114" s="10"/>
      <c r="Y114" s="10"/>
    </row>
  </sheetData>
  <mergeCells count="25">
    <mergeCell ref="T14:V14"/>
    <mergeCell ref="R9:W9"/>
    <mergeCell ref="K99:K112"/>
    <mergeCell ref="W99:W112"/>
    <mergeCell ref="W19:W33"/>
    <mergeCell ref="K35:K45"/>
    <mergeCell ref="W35:W45"/>
    <mergeCell ref="K47:K67"/>
    <mergeCell ref="W47:W67"/>
    <mergeCell ref="K69:K97"/>
    <mergeCell ref="W69:W97"/>
    <mergeCell ref="K19:K33"/>
    <mergeCell ref="A15:B17"/>
    <mergeCell ref="D15:E17"/>
    <mergeCell ref="G15:H17"/>
    <mergeCell ref="J15:K17"/>
    <mergeCell ref="M15:N17"/>
    <mergeCell ref="D7:K7"/>
    <mergeCell ref="M10:O12"/>
    <mergeCell ref="R10:U10"/>
    <mergeCell ref="M5:P5"/>
    <mergeCell ref="M6:N6"/>
    <mergeCell ref="O6:P6"/>
    <mergeCell ref="M7:N7"/>
    <mergeCell ref="O7:P7"/>
  </mergeCells>
  <pageMargins left="0.51181102362204722" right="0.51181102362204722" top="0.78740157480314965" bottom="0.78740157480314965" header="0.31496062992125984" footer="0.31496062992125984"/>
  <pageSetup paperSize="9" scale="39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4"/>
  <sheetViews>
    <sheetView workbookViewId="0">
      <selection activeCell="D8" sqref="D8"/>
    </sheetView>
  </sheetViews>
  <sheetFormatPr defaultRowHeight="15" x14ac:dyDescent="0.25"/>
  <cols>
    <col min="1" max="3" width="9.140625" style="2"/>
    <col min="4" max="4" width="16.7109375" style="2" customWidth="1"/>
    <col min="5" max="11" width="9.140625" style="2"/>
    <col min="12" max="12" width="9.42578125" style="2" customWidth="1"/>
    <col min="13" max="13" width="10" style="2" customWidth="1"/>
    <col min="14" max="15" width="9.140625" style="2"/>
    <col min="16" max="16" width="10.7109375" style="2" customWidth="1"/>
    <col min="17" max="19" width="9.140625" style="2"/>
    <col min="20" max="20" width="9.85546875" style="2" customWidth="1"/>
    <col min="21" max="21" width="9.140625" style="2"/>
    <col min="22" max="22" width="9.42578125" style="2" customWidth="1"/>
    <col min="23" max="259" width="9.140625" style="2"/>
    <col min="260" max="260" width="16.7109375" style="2" customWidth="1"/>
    <col min="261" max="267" width="9.140625" style="2"/>
    <col min="268" max="268" width="9.42578125" style="2" customWidth="1"/>
    <col min="269" max="269" width="10" style="2" customWidth="1"/>
    <col min="270" max="271" width="9.140625" style="2"/>
    <col min="272" max="272" width="10.7109375" style="2" customWidth="1"/>
    <col min="273" max="277" width="9.140625" style="2"/>
    <col min="278" max="278" width="9.42578125" style="2" customWidth="1"/>
    <col min="279" max="515" width="9.140625" style="2"/>
    <col min="516" max="516" width="16.7109375" style="2" customWidth="1"/>
    <col min="517" max="523" width="9.140625" style="2"/>
    <col min="524" max="524" width="9.42578125" style="2" customWidth="1"/>
    <col min="525" max="525" width="10" style="2" customWidth="1"/>
    <col min="526" max="527" width="9.140625" style="2"/>
    <col min="528" max="528" width="10.7109375" style="2" customWidth="1"/>
    <col min="529" max="533" width="9.140625" style="2"/>
    <col min="534" max="534" width="9.42578125" style="2" customWidth="1"/>
    <col min="535" max="771" width="9.140625" style="2"/>
    <col min="772" max="772" width="16.7109375" style="2" customWidth="1"/>
    <col min="773" max="779" width="9.140625" style="2"/>
    <col min="780" max="780" width="9.42578125" style="2" customWidth="1"/>
    <col min="781" max="781" width="10" style="2" customWidth="1"/>
    <col min="782" max="783" width="9.140625" style="2"/>
    <col min="784" max="784" width="10.7109375" style="2" customWidth="1"/>
    <col min="785" max="789" width="9.140625" style="2"/>
    <col min="790" max="790" width="9.42578125" style="2" customWidth="1"/>
    <col min="791" max="1027" width="9.140625" style="2"/>
    <col min="1028" max="1028" width="16.7109375" style="2" customWidth="1"/>
    <col min="1029" max="1035" width="9.140625" style="2"/>
    <col min="1036" max="1036" width="9.42578125" style="2" customWidth="1"/>
    <col min="1037" max="1037" width="10" style="2" customWidth="1"/>
    <col min="1038" max="1039" width="9.140625" style="2"/>
    <col min="1040" max="1040" width="10.7109375" style="2" customWidth="1"/>
    <col min="1041" max="1045" width="9.140625" style="2"/>
    <col min="1046" max="1046" width="9.42578125" style="2" customWidth="1"/>
    <col min="1047" max="1283" width="9.140625" style="2"/>
    <col min="1284" max="1284" width="16.7109375" style="2" customWidth="1"/>
    <col min="1285" max="1291" width="9.140625" style="2"/>
    <col min="1292" max="1292" width="9.42578125" style="2" customWidth="1"/>
    <col min="1293" max="1293" width="10" style="2" customWidth="1"/>
    <col min="1294" max="1295" width="9.140625" style="2"/>
    <col min="1296" max="1296" width="10.7109375" style="2" customWidth="1"/>
    <col min="1297" max="1301" width="9.140625" style="2"/>
    <col min="1302" max="1302" width="9.42578125" style="2" customWidth="1"/>
    <col min="1303" max="1539" width="9.140625" style="2"/>
    <col min="1540" max="1540" width="16.7109375" style="2" customWidth="1"/>
    <col min="1541" max="1547" width="9.140625" style="2"/>
    <col min="1548" max="1548" width="9.42578125" style="2" customWidth="1"/>
    <col min="1549" max="1549" width="10" style="2" customWidth="1"/>
    <col min="1550" max="1551" width="9.140625" style="2"/>
    <col min="1552" max="1552" width="10.7109375" style="2" customWidth="1"/>
    <col min="1553" max="1557" width="9.140625" style="2"/>
    <col min="1558" max="1558" width="9.42578125" style="2" customWidth="1"/>
    <col min="1559" max="1795" width="9.140625" style="2"/>
    <col min="1796" max="1796" width="16.7109375" style="2" customWidth="1"/>
    <col min="1797" max="1803" width="9.140625" style="2"/>
    <col min="1804" max="1804" width="9.42578125" style="2" customWidth="1"/>
    <col min="1805" max="1805" width="10" style="2" customWidth="1"/>
    <col min="1806" max="1807" width="9.140625" style="2"/>
    <col min="1808" max="1808" width="10.7109375" style="2" customWidth="1"/>
    <col min="1809" max="1813" width="9.140625" style="2"/>
    <col min="1814" max="1814" width="9.42578125" style="2" customWidth="1"/>
    <col min="1815" max="2051" width="9.140625" style="2"/>
    <col min="2052" max="2052" width="16.7109375" style="2" customWidth="1"/>
    <col min="2053" max="2059" width="9.140625" style="2"/>
    <col min="2060" max="2060" width="9.42578125" style="2" customWidth="1"/>
    <col min="2061" max="2061" width="10" style="2" customWidth="1"/>
    <col min="2062" max="2063" width="9.140625" style="2"/>
    <col min="2064" max="2064" width="10.7109375" style="2" customWidth="1"/>
    <col min="2065" max="2069" width="9.140625" style="2"/>
    <col min="2070" max="2070" width="9.42578125" style="2" customWidth="1"/>
    <col min="2071" max="2307" width="9.140625" style="2"/>
    <col min="2308" max="2308" width="16.7109375" style="2" customWidth="1"/>
    <col min="2309" max="2315" width="9.140625" style="2"/>
    <col min="2316" max="2316" width="9.42578125" style="2" customWidth="1"/>
    <col min="2317" max="2317" width="10" style="2" customWidth="1"/>
    <col min="2318" max="2319" width="9.140625" style="2"/>
    <col min="2320" max="2320" width="10.7109375" style="2" customWidth="1"/>
    <col min="2321" max="2325" width="9.140625" style="2"/>
    <col min="2326" max="2326" width="9.42578125" style="2" customWidth="1"/>
    <col min="2327" max="2563" width="9.140625" style="2"/>
    <col min="2564" max="2564" width="16.7109375" style="2" customWidth="1"/>
    <col min="2565" max="2571" width="9.140625" style="2"/>
    <col min="2572" max="2572" width="9.42578125" style="2" customWidth="1"/>
    <col min="2573" max="2573" width="10" style="2" customWidth="1"/>
    <col min="2574" max="2575" width="9.140625" style="2"/>
    <col min="2576" max="2576" width="10.7109375" style="2" customWidth="1"/>
    <col min="2577" max="2581" width="9.140625" style="2"/>
    <col min="2582" max="2582" width="9.42578125" style="2" customWidth="1"/>
    <col min="2583" max="2819" width="9.140625" style="2"/>
    <col min="2820" max="2820" width="16.7109375" style="2" customWidth="1"/>
    <col min="2821" max="2827" width="9.140625" style="2"/>
    <col min="2828" max="2828" width="9.42578125" style="2" customWidth="1"/>
    <col min="2829" max="2829" width="10" style="2" customWidth="1"/>
    <col min="2830" max="2831" width="9.140625" style="2"/>
    <col min="2832" max="2832" width="10.7109375" style="2" customWidth="1"/>
    <col min="2833" max="2837" width="9.140625" style="2"/>
    <col min="2838" max="2838" width="9.42578125" style="2" customWidth="1"/>
    <col min="2839" max="3075" width="9.140625" style="2"/>
    <col min="3076" max="3076" width="16.7109375" style="2" customWidth="1"/>
    <col min="3077" max="3083" width="9.140625" style="2"/>
    <col min="3084" max="3084" width="9.42578125" style="2" customWidth="1"/>
    <col min="3085" max="3085" width="10" style="2" customWidth="1"/>
    <col min="3086" max="3087" width="9.140625" style="2"/>
    <col min="3088" max="3088" width="10.7109375" style="2" customWidth="1"/>
    <col min="3089" max="3093" width="9.140625" style="2"/>
    <col min="3094" max="3094" width="9.42578125" style="2" customWidth="1"/>
    <col min="3095" max="3331" width="9.140625" style="2"/>
    <col min="3332" max="3332" width="16.7109375" style="2" customWidth="1"/>
    <col min="3333" max="3339" width="9.140625" style="2"/>
    <col min="3340" max="3340" width="9.42578125" style="2" customWidth="1"/>
    <col min="3341" max="3341" width="10" style="2" customWidth="1"/>
    <col min="3342" max="3343" width="9.140625" style="2"/>
    <col min="3344" max="3344" width="10.7109375" style="2" customWidth="1"/>
    <col min="3345" max="3349" width="9.140625" style="2"/>
    <col min="3350" max="3350" width="9.42578125" style="2" customWidth="1"/>
    <col min="3351" max="3587" width="9.140625" style="2"/>
    <col min="3588" max="3588" width="16.7109375" style="2" customWidth="1"/>
    <col min="3589" max="3595" width="9.140625" style="2"/>
    <col min="3596" max="3596" width="9.42578125" style="2" customWidth="1"/>
    <col min="3597" max="3597" width="10" style="2" customWidth="1"/>
    <col min="3598" max="3599" width="9.140625" style="2"/>
    <col min="3600" max="3600" width="10.7109375" style="2" customWidth="1"/>
    <col min="3601" max="3605" width="9.140625" style="2"/>
    <col min="3606" max="3606" width="9.42578125" style="2" customWidth="1"/>
    <col min="3607" max="3843" width="9.140625" style="2"/>
    <col min="3844" max="3844" width="16.7109375" style="2" customWidth="1"/>
    <col min="3845" max="3851" width="9.140625" style="2"/>
    <col min="3852" max="3852" width="9.42578125" style="2" customWidth="1"/>
    <col min="3853" max="3853" width="10" style="2" customWidth="1"/>
    <col min="3854" max="3855" width="9.140625" style="2"/>
    <col min="3856" max="3856" width="10.7109375" style="2" customWidth="1"/>
    <col min="3857" max="3861" width="9.140625" style="2"/>
    <col min="3862" max="3862" width="9.42578125" style="2" customWidth="1"/>
    <col min="3863" max="4099" width="9.140625" style="2"/>
    <col min="4100" max="4100" width="16.7109375" style="2" customWidth="1"/>
    <col min="4101" max="4107" width="9.140625" style="2"/>
    <col min="4108" max="4108" width="9.42578125" style="2" customWidth="1"/>
    <col min="4109" max="4109" width="10" style="2" customWidth="1"/>
    <col min="4110" max="4111" width="9.140625" style="2"/>
    <col min="4112" max="4112" width="10.7109375" style="2" customWidth="1"/>
    <col min="4113" max="4117" width="9.140625" style="2"/>
    <col min="4118" max="4118" width="9.42578125" style="2" customWidth="1"/>
    <col min="4119" max="4355" width="9.140625" style="2"/>
    <col min="4356" max="4356" width="16.7109375" style="2" customWidth="1"/>
    <col min="4357" max="4363" width="9.140625" style="2"/>
    <col min="4364" max="4364" width="9.42578125" style="2" customWidth="1"/>
    <col min="4365" max="4365" width="10" style="2" customWidth="1"/>
    <col min="4366" max="4367" width="9.140625" style="2"/>
    <col min="4368" max="4368" width="10.7109375" style="2" customWidth="1"/>
    <col min="4369" max="4373" width="9.140625" style="2"/>
    <col min="4374" max="4374" width="9.42578125" style="2" customWidth="1"/>
    <col min="4375" max="4611" width="9.140625" style="2"/>
    <col min="4612" max="4612" width="16.7109375" style="2" customWidth="1"/>
    <col min="4613" max="4619" width="9.140625" style="2"/>
    <col min="4620" max="4620" width="9.42578125" style="2" customWidth="1"/>
    <col min="4621" max="4621" width="10" style="2" customWidth="1"/>
    <col min="4622" max="4623" width="9.140625" style="2"/>
    <col min="4624" max="4624" width="10.7109375" style="2" customWidth="1"/>
    <col min="4625" max="4629" width="9.140625" style="2"/>
    <col min="4630" max="4630" width="9.42578125" style="2" customWidth="1"/>
    <col min="4631" max="4867" width="9.140625" style="2"/>
    <col min="4868" max="4868" width="16.7109375" style="2" customWidth="1"/>
    <col min="4869" max="4875" width="9.140625" style="2"/>
    <col min="4876" max="4876" width="9.42578125" style="2" customWidth="1"/>
    <col min="4877" max="4877" width="10" style="2" customWidth="1"/>
    <col min="4878" max="4879" width="9.140625" style="2"/>
    <col min="4880" max="4880" width="10.7109375" style="2" customWidth="1"/>
    <col min="4881" max="4885" width="9.140625" style="2"/>
    <col min="4886" max="4886" width="9.42578125" style="2" customWidth="1"/>
    <col min="4887" max="5123" width="9.140625" style="2"/>
    <col min="5124" max="5124" width="16.7109375" style="2" customWidth="1"/>
    <col min="5125" max="5131" width="9.140625" style="2"/>
    <col min="5132" max="5132" width="9.42578125" style="2" customWidth="1"/>
    <col min="5133" max="5133" width="10" style="2" customWidth="1"/>
    <col min="5134" max="5135" width="9.140625" style="2"/>
    <col min="5136" max="5136" width="10.7109375" style="2" customWidth="1"/>
    <col min="5137" max="5141" width="9.140625" style="2"/>
    <col min="5142" max="5142" width="9.42578125" style="2" customWidth="1"/>
    <col min="5143" max="5379" width="9.140625" style="2"/>
    <col min="5380" max="5380" width="16.7109375" style="2" customWidth="1"/>
    <col min="5381" max="5387" width="9.140625" style="2"/>
    <col min="5388" max="5388" width="9.42578125" style="2" customWidth="1"/>
    <col min="5389" max="5389" width="10" style="2" customWidth="1"/>
    <col min="5390" max="5391" width="9.140625" style="2"/>
    <col min="5392" max="5392" width="10.7109375" style="2" customWidth="1"/>
    <col min="5393" max="5397" width="9.140625" style="2"/>
    <col min="5398" max="5398" width="9.42578125" style="2" customWidth="1"/>
    <col min="5399" max="5635" width="9.140625" style="2"/>
    <col min="5636" max="5636" width="16.7109375" style="2" customWidth="1"/>
    <col min="5637" max="5643" width="9.140625" style="2"/>
    <col min="5644" max="5644" width="9.42578125" style="2" customWidth="1"/>
    <col min="5645" max="5645" width="10" style="2" customWidth="1"/>
    <col min="5646" max="5647" width="9.140625" style="2"/>
    <col min="5648" max="5648" width="10.7109375" style="2" customWidth="1"/>
    <col min="5649" max="5653" width="9.140625" style="2"/>
    <col min="5654" max="5654" width="9.42578125" style="2" customWidth="1"/>
    <col min="5655" max="5891" width="9.140625" style="2"/>
    <col min="5892" max="5892" width="16.7109375" style="2" customWidth="1"/>
    <col min="5893" max="5899" width="9.140625" style="2"/>
    <col min="5900" max="5900" width="9.42578125" style="2" customWidth="1"/>
    <col min="5901" max="5901" width="10" style="2" customWidth="1"/>
    <col min="5902" max="5903" width="9.140625" style="2"/>
    <col min="5904" max="5904" width="10.7109375" style="2" customWidth="1"/>
    <col min="5905" max="5909" width="9.140625" style="2"/>
    <col min="5910" max="5910" width="9.42578125" style="2" customWidth="1"/>
    <col min="5911" max="6147" width="9.140625" style="2"/>
    <col min="6148" max="6148" width="16.7109375" style="2" customWidth="1"/>
    <col min="6149" max="6155" width="9.140625" style="2"/>
    <col min="6156" max="6156" width="9.42578125" style="2" customWidth="1"/>
    <col min="6157" max="6157" width="10" style="2" customWidth="1"/>
    <col min="6158" max="6159" width="9.140625" style="2"/>
    <col min="6160" max="6160" width="10.7109375" style="2" customWidth="1"/>
    <col min="6161" max="6165" width="9.140625" style="2"/>
    <col min="6166" max="6166" width="9.42578125" style="2" customWidth="1"/>
    <col min="6167" max="6403" width="9.140625" style="2"/>
    <col min="6404" max="6404" width="16.7109375" style="2" customWidth="1"/>
    <col min="6405" max="6411" width="9.140625" style="2"/>
    <col min="6412" max="6412" width="9.42578125" style="2" customWidth="1"/>
    <col min="6413" max="6413" width="10" style="2" customWidth="1"/>
    <col min="6414" max="6415" width="9.140625" style="2"/>
    <col min="6416" max="6416" width="10.7109375" style="2" customWidth="1"/>
    <col min="6417" max="6421" width="9.140625" style="2"/>
    <col min="6422" max="6422" width="9.42578125" style="2" customWidth="1"/>
    <col min="6423" max="6659" width="9.140625" style="2"/>
    <col min="6660" max="6660" width="16.7109375" style="2" customWidth="1"/>
    <col min="6661" max="6667" width="9.140625" style="2"/>
    <col min="6668" max="6668" width="9.42578125" style="2" customWidth="1"/>
    <col min="6669" max="6669" width="10" style="2" customWidth="1"/>
    <col min="6670" max="6671" width="9.140625" style="2"/>
    <col min="6672" max="6672" width="10.7109375" style="2" customWidth="1"/>
    <col min="6673" max="6677" width="9.140625" style="2"/>
    <col min="6678" max="6678" width="9.42578125" style="2" customWidth="1"/>
    <col min="6679" max="6915" width="9.140625" style="2"/>
    <col min="6916" max="6916" width="16.7109375" style="2" customWidth="1"/>
    <col min="6917" max="6923" width="9.140625" style="2"/>
    <col min="6924" max="6924" width="9.42578125" style="2" customWidth="1"/>
    <col min="6925" max="6925" width="10" style="2" customWidth="1"/>
    <col min="6926" max="6927" width="9.140625" style="2"/>
    <col min="6928" max="6928" width="10.7109375" style="2" customWidth="1"/>
    <col min="6929" max="6933" width="9.140625" style="2"/>
    <col min="6934" max="6934" width="9.42578125" style="2" customWidth="1"/>
    <col min="6935" max="7171" width="9.140625" style="2"/>
    <col min="7172" max="7172" width="16.7109375" style="2" customWidth="1"/>
    <col min="7173" max="7179" width="9.140625" style="2"/>
    <col min="7180" max="7180" width="9.42578125" style="2" customWidth="1"/>
    <col min="7181" max="7181" width="10" style="2" customWidth="1"/>
    <col min="7182" max="7183" width="9.140625" style="2"/>
    <col min="7184" max="7184" width="10.7109375" style="2" customWidth="1"/>
    <col min="7185" max="7189" width="9.140625" style="2"/>
    <col min="7190" max="7190" width="9.42578125" style="2" customWidth="1"/>
    <col min="7191" max="7427" width="9.140625" style="2"/>
    <col min="7428" max="7428" width="16.7109375" style="2" customWidth="1"/>
    <col min="7429" max="7435" width="9.140625" style="2"/>
    <col min="7436" max="7436" width="9.42578125" style="2" customWidth="1"/>
    <col min="7437" max="7437" width="10" style="2" customWidth="1"/>
    <col min="7438" max="7439" width="9.140625" style="2"/>
    <col min="7440" max="7440" width="10.7109375" style="2" customWidth="1"/>
    <col min="7441" max="7445" width="9.140625" style="2"/>
    <col min="7446" max="7446" width="9.42578125" style="2" customWidth="1"/>
    <col min="7447" max="7683" width="9.140625" style="2"/>
    <col min="7684" max="7684" width="16.7109375" style="2" customWidth="1"/>
    <col min="7685" max="7691" width="9.140625" style="2"/>
    <col min="7692" max="7692" width="9.42578125" style="2" customWidth="1"/>
    <col min="7693" max="7693" width="10" style="2" customWidth="1"/>
    <col min="7694" max="7695" width="9.140625" style="2"/>
    <col min="7696" max="7696" width="10.7109375" style="2" customWidth="1"/>
    <col min="7697" max="7701" width="9.140625" style="2"/>
    <col min="7702" max="7702" width="9.42578125" style="2" customWidth="1"/>
    <col min="7703" max="7939" width="9.140625" style="2"/>
    <col min="7940" max="7940" width="16.7109375" style="2" customWidth="1"/>
    <col min="7941" max="7947" width="9.140625" style="2"/>
    <col min="7948" max="7948" width="9.42578125" style="2" customWidth="1"/>
    <col min="7949" max="7949" width="10" style="2" customWidth="1"/>
    <col min="7950" max="7951" width="9.140625" style="2"/>
    <col min="7952" max="7952" width="10.7109375" style="2" customWidth="1"/>
    <col min="7953" max="7957" width="9.140625" style="2"/>
    <col min="7958" max="7958" width="9.42578125" style="2" customWidth="1"/>
    <col min="7959" max="8195" width="9.140625" style="2"/>
    <col min="8196" max="8196" width="16.7109375" style="2" customWidth="1"/>
    <col min="8197" max="8203" width="9.140625" style="2"/>
    <col min="8204" max="8204" width="9.42578125" style="2" customWidth="1"/>
    <col min="8205" max="8205" width="10" style="2" customWidth="1"/>
    <col min="8206" max="8207" width="9.140625" style="2"/>
    <col min="8208" max="8208" width="10.7109375" style="2" customWidth="1"/>
    <col min="8209" max="8213" width="9.140625" style="2"/>
    <col min="8214" max="8214" width="9.42578125" style="2" customWidth="1"/>
    <col min="8215" max="8451" width="9.140625" style="2"/>
    <col min="8452" max="8452" width="16.7109375" style="2" customWidth="1"/>
    <col min="8453" max="8459" width="9.140625" style="2"/>
    <col min="8460" max="8460" width="9.42578125" style="2" customWidth="1"/>
    <col min="8461" max="8461" width="10" style="2" customWidth="1"/>
    <col min="8462" max="8463" width="9.140625" style="2"/>
    <col min="8464" max="8464" width="10.7109375" style="2" customWidth="1"/>
    <col min="8465" max="8469" width="9.140625" style="2"/>
    <col min="8470" max="8470" width="9.42578125" style="2" customWidth="1"/>
    <col min="8471" max="8707" width="9.140625" style="2"/>
    <col min="8708" max="8708" width="16.7109375" style="2" customWidth="1"/>
    <col min="8709" max="8715" width="9.140625" style="2"/>
    <col min="8716" max="8716" width="9.42578125" style="2" customWidth="1"/>
    <col min="8717" max="8717" width="10" style="2" customWidth="1"/>
    <col min="8718" max="8719" width="9.140625" style="2"/>
    <col min="8720" max="8720" width="10.7109375" style="2" customWidth="1"/>
    <col min="8721" max="8725" width="9.140625" style="2"/>
    <col min="8726" max="8726" width="9.42578125" style="2" customWidth="1"/>
    <col min="8727" max="8963" width="9.140625" style="2"/>
    <col min="8964" max="8964" width="16.7109375" style="2" customWidth="1"/>
    <col min="8965" max="8971" width="9.140625" style="2"/>
    <col min="8972" max="8972" width="9.42578125" style="2" customWidth="1"/>
    <col min="8973" max="8973" width="10" style="2" customWidth="1"/>
    <col min="8974" max="8975" width="9.140625" style="2"/>
    <col min="8976" max="8976" width="10.7109375" style="2" customWidth="1"/>
    <col min="8977" max="8981" width="9.140625" style="2"/>
    <col min="8982" max="8982" width="9.42578125" style="2" customWidth="1"/>
    <col min="8983" max="9219" width="9.140625" style="2"/>
    <col min="9220" max="9220" width="16.7109375" style="2" customWidth="1"/>
    <col min="9221" max="9227" width="9.140625" style="2"/>
    <col min="9228" max="9228" width="9.42578125" style="2" customWidth="1"/>
    <col min="9229" max="9229" width="10" style="2" customWidth="1"/>
    <col min="9230" max="9231" width="9.140625" style="2"/>
    <col min="9232" max="9232" width="10.7109375" style="2" customWidth="1"/>
    <col min="9233" max="9237" width="9.140625" style="2"/>
    <col min="9238" max="9238" width="9.42578125" style="2" customWidth="1"/>
    <col min="9239" max="9475" width="9.140625" style="2"/>
    <col min="9476" max="9476" width="16.7109375" style="2" customWidth="1"/>
    <col min="9477" max="9483" width="9.140625" style="2"/>
    <col min="9484" max="9484" width="9.42578125" style="2" customWidth="1"/>
    <col min="9485" max="9485" width="10" style="2" customWidth="1"/>
    <col min="9486" max="9487" width="9.140625" style="2"/>
    <col min="9488" max="9488" width="10.7109375" style="2" customWidth="1"/>
    <col min="9489" max="9493" width="9.140625" style="2"/>
    <col min="9494" max="9494" width="9.42578125" style="2" customWidth="1"/>
    <col min="9495" max="9731" width="9.140625" style="2"/>
    <col min="9732" max="9732" width="16.7109375" style="2" customWidth="1"/>
    <col min="9733" max="9739" width="9.140625" style="2"/>
    <col min="9740" max="9740" width="9.42578125" style="2" customWidth="1"/>
    <col min="9741" max="9741" width="10" style="2" customWidth="1"/>
    <col min="9742" max="9743" width="9.140625" style="2"/>
    <col min="9744" max="9744" width="10.7109375" style="2" customWidth="1"/>
    <col min="9745" max="9749" width="9.140625" style="2"/>
    <col min="9750" max="9750" width="9.42578125" style="2" customWidth="1"/>
    <col min="9751" max="9987" width="9.140625" style="2"/>
    <col min="9988" max="9988" width="16.7109375" style="2" customWidth="1"/>
    <col min="9989" max="9995" width="9.140625" style="2"/>
    <col min="9996" max="9996" width="9.42578125" style="2" customWidth="1"/>
    <col min="9997" max="9997" width="10" style="2" customWidth="1"/>
    <col min="9998" max="9999" width="9.140625" style="2"/>
    <col min="10000" max="10000" width="10.7109375" style="2" customWidth="1"/>
    <col min="10001" max="10005" width="9.140625" style="2"/>
    <col min="10006" max="10006" width="9.42578125" style="2" customWidth="1"/>
    <col min="10007" max="10243" width="9.140625" style="2"/>
    <col min="10244" max="10244" width="16.7109375" style="2" customWidth="1"/>
    <col min="10245" max="10251" width="9.140625" style="2"/>
    <col min="10252" max="10252" width="9.42578125" style="2" customWidth="1"/>
    <col min="10253" max="10253" width="10" style="2" customWidth="1"/>
    <col min="10254" max="10255" width="9.140625" style="2"/>
    <col min="10256" max="10256" width="10.7109375" style="2" customWidth="1"/>
    <col min="10257" max="10261" width="9.140625" style="2"/>
    <col min="10262" max="10262" width="9.42578125" style="2" customWidth="1"/>
    <col min="10263" max="10499" width="9.140625" style="2"/>
    <col min="10500" max="10500" width="16.7109375" style="2" customWidth="1"/>
    <col min="10501" max="10507" width="9.140625" style="2"/>
    <col min="10508" max="10508" width="9.42578125" style="2" customWidth="1"/>
    <col min="10509" max="10509" width="10" style="2" customWidth="1"/>
    <col min="10510" max="10511" width="9.140625" style="2"/>
    <col min="10512" max="10512" width="10.7109375" style="2" customWidth="1"/>
    <col min="10513" max="10517" width="9.140625" style="2"/>
    <col min="10518" max="10518" width="9.42578125" style="2" customWidth="1"/>
    <col min="10519" max="10755" width="9.140625" style="2"/>
    <col min="10756" max="10756" width="16.7109375" style="2" customWidth="1"/>
    <col min="10757" max="10763" width="9.140625" style="2"/>
    <col min="10764" max="10764" width="9.42578125" style="2" customWidth="1"/>
    <col min="10765" max="10765" width="10" style="2" customWidth="1"/>
    <col min="10766" max="10767" width="9.140625" style="2"/>
    <col min="10768" max="10768" width="10.7109375" style="2" customWidth="1"/>
    <col min="10769" max="10773" width="9.140625" style="2"/>
    <col min="10774" max="10774" width="9.42578125" style="2" customWidth="1"/>
    <col min="10775" max="11011" width="9.140625" style="2"/>
    <col min="11012" max="11012" width="16.7109375" style="2" customWidth="1"/>
    <col min="11013" max="11019" width="9.140625" style="2"/>
    <col min="11020" max="11020" width="9.42578125" style="2" customWidth="1"/>
    <col min="11021" max="11021" width="10" style="2" customWidth="1"/>
    <col min="11022" max="11023" width="9.140625" style="2"/>
    <col min="11024" max="11024" width="10.7109375" style="2" customWidth="1"/>
    <col min="11025" max="11029" width="9.140625" style="2"/>
    <col min="11030" max="11030" width="9.42578125" style="2" customWidth="1"/>
    <col min="11031" max="11267" width="9.140625" style="2"/>
    <col min="11268" max="11268" width="16.7109375" style="2" customWidth="1"/>
    <col min="11269" max="11275" width="9.140625" style="2"/>
    <col min="11276" max="11276" width="9.42578125" style="2" customWidth="1"/>
    <col min="11277" max="11277" width="10" style="2" customWidth="1"/>
    <col min="11278" max="11279" width="9.140625" style="2"/>
    <col min="11280" max="11280" width="10.7109375" style="2" customWidth="1"/>
    <col min="11281" max="11285" width="9.140625" style="2"/>
    <col min="11286" max="11286" width="9.42578125" style="2" customWidth="1"/>
    <col min="11287" max="11523" width="9.140625" style="2"/>
    <col min="11524" max="11524" width="16.7109375" style="2" customWidth="1"/>
    <col min="11525" max="11531" width="9.140625" style="2"/>
    <col min="11532" max="11532" width="9.42578125" style="2" customWidth="1"/>
    <col min="11533" max="11533" width="10" style="2" customWidth="1"/>
    <col min="11534" max="11535" width="9.140625" style="2"/>
    <col min="11536" max="11536" width="10.7109375" style="2" customWidth="1"/>
    <col min="11537" max="11541" width="9.140625" style="2"/>
    <col min="11542" max="11542" width="9.42578125" style="2" customWidth="1"/>
    <col min="11543" max="11779" width="9.140625" style="2"/>
    <col min="11780" max="11780" width="16.7109375" style="2" customWidth="1"/>
    <col min="11781" max="11787" width="9.140625" style="2"/>
    <col min="11788" max="11788" width="9.42578125" style="2" customWidth="1"/>
    <col min="11789" max="11789" width="10" style="2" customWidth="1"/>
    <col min="11790" max="11791" width="9.140625" style="2"/>
    <col min="11792" max="11792" width="10.7109375" style="2" customWidth="1"/>
    <col min="11793" max="11797" width="9.140625" style="2"/>
    <col min="11798" max="11798" width="9.42578125" style="2" customWidth="1"/>
    <col min="11799" max="12035" width="9.140625" style="2"/>
    <col min="12036" max="12036" width="16.7109375" style="2" customWidth="1"/>
    <col min="12037" max="12043" width="9.140625" style="2"/>
    <col min="12044" max="12044" width="9.42578125" style="2" customWidth="1"/>
    <col min="12045" max="12045" width="10" style="2" customWidth="1"/>
    <col min="12046" max="12047" width="9.140625" style="2"/>
    <col min="12048" max="12048" width="10.7109375" style="2" customWidth="1"/>
    <col min="12049" max="12053" width="9.140625" style="2"/>
    <col min="12054" max="12054" width="9.42578125" style="2" customWidth="1"/>
    <col min="12055" max="12291" width="9.140625" style="2"/>
    <col min="12292" max="12292" width="16.7109375" style="2" customWidth="1"/>
    <col min="12293" max="12299" width="9.140625" style="2"/>
    <col min="12300" max="12300" width="9.42578125" style="2" customWidth="1"/>
    <col min="12301" max="12301" width="10" style="2" customWidth="1"/>
    <col min="12302" max="12303" width="9.140625" style="2"/>
    <col min="12304" max="12304" width="10.7109375" style="2" customWidth="1"/>
    <col min="12305" max="12309" width="9.140625" style="2"/>
    <col min="12310" max="12310" width="9.42578125" style="2" customWidth="1"/>
    <col min="12311" max="12547" width="9.140625" style="2"/>
    <col min="12548" max="12548" width="16.7109375" style="2" customWidth="1"/>
    <col min="12549" max="12555" width="9.140625" style="2"/>
    <col min="12556" max="12556" width="9.42578125" style="2" customWidth="1"/>
    <col min="12557" max="12557" width="10" style="2" customWidth="1"/>
    <col min="12558" max="12559" width="9.140625" style="2"/>
    <col min="12560" max="12560" width="10.7109375" style="2" customWidth="1"/>
    <col min="12561" max="12565" width="9.140625" style="2"/>
    <col min="12566" max="12566" width="9.42578125" style="2" customWidth="1"/>
    <col min="12567" max="12803" width="9.140625" style="2"/>
    <col min="12804" max="12804" width="16.7109375" style="2" customWidth="1"/>
    <col min="12805" max="12811" width="9.140625" style="2"/>
    <col min="12812" max="12812" width="9.42578125" style="2" customWidth="1"/>
    <col min="12813" max="12813" width="10" style="2" customWidth="1"/>
    <col min="12814" max="12815" width="9.140625" style="2"/>
    <col min="12816" max="12816" width="10.7109375" style="2" customWidth="1"/>
    <col min="12817" max="12821" width="9.140625" style="2"/>
    <col min="12822" max="12822" width="9.42578125" style="2" customWidth="1"/>
    <col min="12823" max="13059" width="9.140625" style="2"/>
    <col min="13060" max="13060" width="16.7109375" style="2" customWidth="1"/>
    <col min="13061" max="13067" width="9.140625" style="2"/>
    <col min="13068" max="13068" width="9.42578125" style="2" customWidth="1"/>
    <col min="13069" max="13069" width="10" style="2" customWidth="1"/>
    <col min="13070" max="13071" width="9.140625" style="2"/>
    <col min="13072" max="13072" width="10.7109375" style="2" customWidth="1"/>
    <col min="13073" max="13077" width="9.140625" style="2"/>
    <col min="13078" max="13078" width="9.42578125" style="2" customWidth="1"/>
    <col min="13079" max="13315" width="9.140625" style="2"/>
    <col min="13316" max="13316" width="16.7109375" style="2" customWidth="1"/>
    <col min="13317" max="13323" width="9.140625" style="2"/>
    <col min="13324" max="13324" width="9.42578125" style="2" customWidth="1"/>
    <col min="13325" max="13325" width="10" style="2" customWidth="1"/>
    <col min="13326" max="13327" width="9.140625" style="2"/>
    <col min="13328" max="13328" width="10.7109375" style="2" customWidth="1"/>
    <col min="13329" max="13333" width="9.140625" style="2"/>
    <col min="13334" max="13334" width="9.42578125" style="2" customWidth="1"/>
    <col min="13335" max="13571" width="9.140625" style="2"/>
    <col min="13572" max="13572" width="16.7109375" style="2" customWidth="1"/>
    <col min="13573" max="13579" width="9.140625" style="2"/>
    <col min="13580" max="13580" width="9.42578125" style="2" customWidth="1"/>
    <col min="13581" max="13581" width="10" style="2" customWidth="1"/>
    <col min="13582" max="13583" width="9.140625" style="2"/>
    <col min="13584" max="13584" width="10.7109375" style="2" customWidth="1"/>
    <col min="13585" max="13589" width="9.140625" style="2"/>
    <col min="13590" max="13590" width="9.42578125" style="2" customWidth="1"/>
    <col min="13591" max="13827" width="9.140625" style="2"/>
    <col min="13828" max="13828" width="16.7109375" style="2" customWidth="1"/>
    <col min="13829" max="13835" width="9.140625" style="2"/>
    <col min="13836" max="13836" width="9.42578125" style="2" customWidth="1"/>
    <col min="13837" max="13837" width="10" style="2" customWidth="1"/>
    <col min="13838" max="13839" width="9.140625" style="2"/>
    <col min="13840" max="13840" width="10.7109375" style="2" customWidth="1"/>
    <col min="13841" max="13845" width="9.140625" style="2"/>
    <col min="13846" max="13846" width="9.42578125" style="2" customWidth="1"/>
    <col min="13847" max="14083" width="9.140625" style="2"/>
    <col min="14084" max="14084" width="16.7109375" style="2" customWidth="1"/>
    <col min="14085" max="14091" width="9.140625" style="2"/>
    <col min="14092" max="14092" width="9.42578125" style="2" customWidth="1"/>
    <col min="14093" max="14093" width="10" style="2" customWidth="1"/>
    <col min="14094" max="14095" width="9.140625" style="2"/>
    <col min="14096" max="14096" width="10.7109375" style="2" customWidth="1"/>
    <col min="14097" max="14101" width="9.140625" style="2"/>
    <col min="14102" max="14102" width="9.42578125" style="2" customWidth="1"/>
    <col min="14103" max="14339" width="9.140625" style="2"/>
    <col min="14340" max="14340" width="16.7109375" style="2" customWidth="1"/>
    <col min="14341" max="14347" width="9.140625" style="2"/>
    <col min="14348" max="14348" width="9.42578125" style="2" customWidth="1"/>
    <col min="14349" max="14349" width="10" style="2" customWidth="1"/>
    <col min="14350" max="14351" width="9.140625" style="2"/>
    <col min="14352" max="14352" width="10.7109375" style="2" customWidth="1"/>
    <col min="14353" max="14357" width="9.140625" style="2"/>
    <col min="14358" max="14358" width="9.42578125" style="2" customWidth="1"/>
    <col min="14359" max="14595" width="9.140625" style="2"/>
    <col min="14596" max="14596" width="16.7109375" style="2" customWidth="1"/>
    <col min="14597" max="14603" width="9.140625" style="2"/>
    <col min="14604" max="14604" width="9.42578125" style="2" customWidth="1"/>
    <col min="14605" max="14605" width="10" style="2" customWidth="1"/>
    <col min="14606" max="14607" width="9.140625" style="2"/>
    <col min="14608" max="14608" width="10.7109375" style="2" customWidth="1"/>
    <col min="14609" max="14613" width="9.140625" style="2"/>
    <col min="14614" max="14614" width="9.42578125" style="2" customWidth="1"/>
    <col min="14615" max="14851" width="9.140625" style="2"/>
    <col min="14852" max="14852" width="16.7109375" style="2" customWidth="1"/>
    <col min="14853" max="14859" width="9.140625" style="2"/>
    <col min="14860" max="14860" width="9.42578125" style="2" customWidth="1"/>
    <col min="14861" max="14861" width="10" style="2" customWidth="1"/>
    <col min="14862" max="14863" width="9.140625" style="2"/>
    <col min="14864" max="14864" width="10.7109375" style="2" customWidth="1"/>
    <col min="14865" max="14869" width="9.140625" style="2"/>
    <col min="14870" max="14870" width="9.42578125" style="2" customWidth="1"/>
    <col min="14871" max="15107" width="9.140625" style="2"/>
    <col min="15108" max="15108" width="16.7109375" style="2" customWidth="1"/>
    <col min="15109" max="15115" width="9.140625" style="2"/>
    <col min="15116" max="15116" width="9.42578125" style="2" customWidth="1"/>
    <col min="15117" max="15117" width="10" style="2" customWidth="1"/>
    <col min="15118" max="15119" width="9.140625" style="2"/>
    <col min="15120" max="15120" width="10.7109375" style="2" customWidth="1"/>
    <col min="15121" max="15125" width="9.140625" style="2"/>
    <col min="15126" max="15126" width="9.42578125" style="2" customWidth="1"/>
    <col min="15127" max="15363" width="9.140625" style="2"/>
    <col min="15364" max="15364" width="16.7109375" style="2" customWidth="1"/>
    <col min="15365" max="15371" width="9.140625" style="2"/>
    <col min="15372" max="15372" width="9.42578125" style="2" customWidth="1"/>
    <col min="15373" max="15373" width="10" style="2" customWidth="1"/>
    <col min="15374" max="15375" width="9.140625" style="2"/>
    <col min="15376" max="15376" width="10.7109375" style="2" customWidth="1"/>
    <col min="15377" max="15381" width="9.140625" style="2"/>
    <col min="15382" max="15382" width="9.42578125" style="2" customWidth="1"/>
    <col min="15383" max="15619" width="9.140625" style="2"/>
    <col min="15620" max="15620" width="16.7109375" style="2" customWidth="1"/>
    <col min="15621" max="15627" width="9.140625" style="2"/>
    <col min="15628" max="15628" width="9.42578125" style="2" customWidth="1"/>
    <col min="15629" max="15629" width="10" style="2" customWidth="1"/>
    <col min="15630" max="15631" width="9.140625" style="2"/>
    <col min="15632" max="15632" width="10.7109375" style="2" customWidth="1"/>
    <col min="15633" max="15637" width="9.140625" style="2"/>
    <col min="15638" max="15638" width="9.42578125" style="2" customWidth="1"/>
    <col min="15639" max="15875" width="9.140625" style="2"/>
    <col min="15876" max="15876" width="16.7109375" style="2" customWidth="1"/>
    <col min="15877" max="15883" width="9.140625" style="2"/>
    <col min="15884" max="15884" width="9.42578125" style="2" customWidth="1"/>
    <col min="15885" max="15885" width="10" style="2" customWidth="1"/>
    <col min="15886" max="15887" width="9.140625" style="2"/>
    <col min="15888" max="15888" width="10.7109375" style="2" customWidth="1"/>
    <col min="15889" max="15893" width="9.140625" style="2"/>
    <col min="15894" max="15894" width="9.42578125" style="2" customWidth="1"/>
    <col min="15895" max="16131" width="9.140625" style="2"/>
    <col min="16132" max="16132" width="16.7109375" style="2" customWidth="1"/>
    <col min="16133" max="16139" width="9.140625" style="2"/>
    <col min="16140" max="16140" width="9.42578125" style="2" customWidth="1"/>
    <col min="16141" max="16141" width="10" style="2" customWidth="1"/>
    <col min="16142" max="16143" width="9.140625" style="2"/>
    <col min="16144" max="16144" width="10.7109375" style="2" customWidth="1"/>
    <col min="16145" max="16149" width="9.140625" style="2"/>
    <col min="16150" max="16150" width="9.42578125" style="2" customWidth="1"/>
    <col min="16151" max="16384" width="9.140625" style="2"/>
  </cols>
  <sheetData>
    <row r="1" spans="1:24" x14ac:dyDescent="0.25">
      <c r="A1" s="1" t="s">
        <v>0</v>
      </c>
      <c r="W1" s="67"/>
      <c r="X1" s="67"/>
    </row>
    <row r="2" spans="1:24" x14ac:dyDescent="0.25">
      <c r="A2" s="1" t="s">
        <v>1</v>
      </c>
      <c r="X2" s="67"/>
    </row>
    <row r="3" spans="1:24" x14ac:dyDescent="0.25">
      <c r="A3" s="1" t="s">
        <v>2</v>
      </c>
      <c r="Q3" s="67"/>
      <c r="R3" s="67"/>
      <c r="S3" s="67"/>
      <c r="T3" s="150"/>
      <c r="U3" s="150"/>
      <c r="V3" s="150"/>
      <c r="W3" s="164"/>
      <c r="X3" s="67"/>
    </row>
    <row r="4" spans="1:24" ht="15" customHeight="1" thickBot="1" x14ac:dyDescent="0.3">
      <c r="Q4" s="67"/>
      <c r="R4" s="121"/>
      <c r="S4" s="121"/>
      <c r="T4" s="147"/>
      <c r="U4" s="121"/>
      <c r="V4" s="121"/>
      <c r="W4" s="67"/>
      <c r="X4" s="67"/>
    </row>
    <row r="5" spans="1:24" ht="15" customHeight="1" x14ac:dyDescent="0.25">
      <c r="A5" s="1" t="s">
        <v>3</v>
      </c>
      <c r="C5" s="3" t="s">
        <v>244</v>
      </c>
      <c r="D5" s="2" t="s">
        <v>4</v>
      </c>
      <c r="E5" s="1" t="s">
        <v>5</v>
      </c>
      <c r="G5" s="3" t="s">
        <v>233</v>
      </c>
      <c r="I5" s="1" t="s">
        <v>6</v>
      </c>
      <c r="K5" s="3">
        <v>2</v>
      </c>
      <c r="M5" s="241" t="s">
        <v>170</v>
      </c>
      <c r="N5" s="242"/>
      <c r="O5" s="242"/>
      <c r="P5" s="243"/>
      <c r="Q5" s="67"/>
      <c r="R5" s="151" t="s">
        <v>221</v>
      </c>
      <c r="S5" s="151"/>
      <c r="T5" s="151"/>
      <c r="U5" s="151"/>
      <c r="V5" s="151"/>
      <c r="W5" s="67"/>
      <c r="X5" s="67"/>
    </row>
    <row r="6" spans="1:24" ht="15.75" thickBot="1" x14ac:dyDescent="0.3">
      <c r="M6" s="196" t="s">
        <v>169</v>
      </c>
      <c r="N6" s="197"/>
      <c r="O6" s="197" t="s">
        <v>171</v>
      </c>
      <c r="P6" s="198"/>
      <c r="Q6" s="67"/>
      <c r="R6" s="151"/>
      <c r="S6" s="151"/>
      <c r="T6" s="151"/>
      <c r="U6" s="151"/>
      <c r="V6" s="151"/>
      <c r="W6" s="67"/>
      <c r="X6" s="67"/>
    </row>
    <row r="7" spans="1:24" ht="15" customHeight="1" thickBot="1" x14ac:dyDescent="0.3">
      <c r="A7" s="1" t="s">
        <v>7</v>
      </c>
      <c r="C7" s="3">
        <v>3</v>
      </c>
      <c r="D7" s="268" t="s">
        <v>8</v>
      </c>
      <c r="E7" s="268"/>
      <c r="F7" s="268"/>
      <c r="G7" s="268"/>
      <c r="H7" s="268"/>
      <c r="I7" s="268"/>
      <c r="J7" s="268"/>
      <c r="K7" s="268"/>
      <c r="M7" s="244" t="s">
        <v>168</v>
      </c>
      <c r="N7" s="245"/>
      <c r="O7" s="246" t="s">
        <v>162</v>
      </c>
      <c r="P7" s="247"/>
      <c r="Q7" s="67"/>
      <c r="R7" s="151"/>
      <c r="S7" s="151"/>
      <c r="T7" s="151"/>
      <c r="U7" s="151"/>
      <c r="V7" s="151"/>
      <c r="W7" s="67"/>
      <c r="X7" s="67"/>
    </row>
    <row r="8" spans="1:24" ht="12.75" customHeight="1" x14ac:dyDescent="0.25">
      <c r="A8" s="1"/>
      <c r="C8" s="4"/>
      <c r="D8" s="5"/>
      <c r="E8" s="5"/>
      <c r="F8" s="5"/>
      <c r="G8" s="5"/>
      <c r="H8" s="5"/>
      <c r="I8" s="5"/>
      <c r="J8" s="5"/>
      <c r="K8" s="5"/>
      <c r="Q8" s="67"/>
      <c r="R8" s="151"/>
      <c r="S8" s="151"/>
      <c r="T8" s="151"/>
      <c r="U8" s="151"/>
      <c r="V8" s="151"/>
      <c r="W8" s="67"/>
      <c r="X8" s="67"/>
    </row>
    <row r="9" spans="1:24" ht="15" customHeight="1" thickBot="1" x14ac:dyDescent="0.3">
      <c r="A9" s="1"/>
      <c r="C9" s="5"/>
      <c r="D9" s="5"/>
      <c r="E9" s="5"/>
      <c r="F9" s="5"/>
      <c r="G9" s="5"/>
      <c r="H9" s="5"/>
      <c r="I9" s="5"/>
      <c r="J9" s="5"/>
      <c r="K9" s="5"/>
      <c r="Q9" s="67"/>
      <c r="R9" s="287" t="s">
        <v>222</v>
      </c>
      <c r="S9" s="287"/>
      <c r="T9" s="287"/>
      <c r="U9" s="287"/>
      <c r="V9" s="287"/>
      <c r="W9" s="287"/>
      <c r="X9" s="67"/>
    </row>
    <row r="10" spans="1:24" ht="15" customHeight="1" x14ac:dyDescent="0.25">
      <c r="A10" s="41"/>
      <c r="B10" s="42"/>
      <c r="C10" s="43"/>
      <c r="D10" s="43"/>
      <c r="E10" s="62"/>
      <c r="F10" s="5"/>
      <c r="G10" s="49"/>
      <c r="H10" s="50"/>
      <c r="I10" s="51"/>
      <c r="J10" s="51"/>
      <c r="K10" s="59"/>
      <c r="M10" s="269" t="s">
        <v>9</v>
      </c>
      <c r="N10" s="270"/>
      <c r="O10" s="270"/>
      <c r="P10" s="56"/>
      <c r="Q10" s="153"/>
      <c r="R10" s="261" t="s">
        <v>183</v>
      </c>
      <c r="S10" s="261"/>
      <c r="T10" s="261"/>
      <c r="U10" s="261"/>
      <c r="V10" s="154" t="s">
        <v>223</v>
      </c>
      <c r="W10" s="165" t="s">
        <v>224</v>
      </c>
      <c r="X10" s="67"/>
    </row>
    <row r="11" spans="1:24" x14ac:dyDescent="0.25">
      <c r="A11" s="44" t="s">
        <v>10</v>
      </c>
      <c r="B11" s="6"/>
      <c r="C11" s="7"/>
      <c r="D11" s="7"/>
      <c r="E11" s="63">
        <f>U30+U42+U66+U95+U111</f>
        <v>48</v>
      </c>
      <c r="F11" s="5"/>
      <c r="G11" s="52" t="s">
        <v>11</v>
      </c>
      <c r="H11" s="8"/>
      <c r="I11" s="9"/>
      <c r="J11" s="9"/>
      <c r="K11" s="60">
        <f>U32+U44+I66+I95+I111</f>
        <v>149</v>
      </c>
      <c r="M11" s="271"/>
      <c r="N11" s="272"/>
      <c r="O11" s="272"/>
      <c r="P11" s="57">
        <f>E11+K11</f>
        <v>197</v>
      </c>
      <c r="Q11" s="155"/>
      <c r="R11" s="156" t="s">
        <v>225</v>
      </c>
      <c r="S11" s="101"/>
      <c r="T11" s="146"/>
      <c r="U11" s="148"/>
      <c r="V11" s="157"/>
      <c r="W11" s="10"/>
      <c r="X11" s="67"/>
    </row>
    <row r="12" spans="1:24" ht="15.75" thickBot="1" x14ac:dyDescent="0.3">
      <c r="A12" s="45"/>
      <c r="B12" s="46"/>
      <c r="C12" s="47"/>
      <c r="D12" s="47"/>
      <c r="E12" s="64"/>
      <c r="F12" s="5"/>
      <c r="G12" s="53"/>
      <c r="H12" s="54"/>
      <c r="I12" s="55"/>
      <c r="J12" s="55"/>
      <c r="K12" s="61"/>
      <c r="M12" s="273"/>
      <c r="N12" s="274"/>
      <c r="O12" s="274"/>
      <c r="P12" s="58"/>
      <c r="Q12" s="67"/>
      <c r="R12" s="158" t="s">
        <v>226</v>
      </c>
      <c r="S12" s="10"/>
      <c r="T12" s="10"/>
      <c r="U12" s="10"/>
      <c r="V12" s="101"/>
      <c r="W12" s="101"/>
      <c r="X12" s="67"/>
    </row>
    <row r="13" spans="1:24" ht="15" customHeight="1" x14ac:dyDescent="0.25">
      <c r="A13" s="1"/>
      <c r="C13" s="5"/>
      <c r="D13" s="11" t="s">
        <v>12</v>
      </c>
      <c r="E13" s="40">
        <f>E11*100/P11</f>
        <v>24.365482233502537</v>
      </c>
      <c r="F13" s="5"/>
      <c r="G13" s="5"/>
      <c r="H13" s="5"/>
      <c r="I13" s="5"/>
      <c r="J13" s="11" t="s">
        <v>12</v>
      </c>
      <c r="K13" s="48">
        <f>K11*100/P11</f>
        <v>75.634517766497467</v>
      </c>
      <c r="Q13" s="67"/>
      <c r="R13" s="159" t="s">
        <v>227</v>
      </c>
      <c r="S13" s="101"/>
      <c r="T13" s="101"/>
      <c r="U13" s="101"/>
      <c r="V13" s="160"/>
      <c r="W13" s="101"/>
      <c r="X13" s="67"/>
    </row>
    <row r="14" spans="1:24" ht="15" customHeight="1" thickBot="1" x14ac:dyDescent="0.3">
      <c r="A14" s="1"/>
      <c r="C14" s="5"/>
      <c r="D14" s="5"/>
      <c r="E14" s="12"/>
      <c r="F14" s="5"/>
      <c r="G14" s="5"/>
      <c r="H14" s="5"/>
      <c r="I14" s="5"/>
      <c r="J14" s="5"/>
      <c r="K14" s="12"/>
      <c r="R14" s="161" t="s">
        <v>221</v>
      </c>
      <c r="S14" s="162"/>
      <c r="T14" s="262" t="s">
        <v>228</v>
      </c>
      <c r="U14" s="263"/>
      <c r="V14" s="264"/>
      <c r="W14" s="67"/>
      <c r="X14" s="67"/>
    </row>
    <row r="15" spans="1:24" ht="13.5" customHeight="1" thickBot="1" x14ac:dyDescent="0.3">
      <c r="A15" s="217" t="s">
        <v>13</v>
      </c>
      <c r="B15" s="218"/>
      <c r="C15" s="13"/>
      <c r="D15" s="275" t="s">
        <v>14</v>
      </c>
      <c r="E15" s="276"/>
      <c r="F15" s="14"/>
      <c r="G15" s="217" t="s">
        <v>15</v>
      </c>
      <c r="H15" s="218"/>
      <c r="I15" s="13"/>
      <c r="J15" s="281" t="s">
        <v>155</v>
      </c>
      <c r="K15" s="282"/>
      <c r="L15" s="14"/>
      <c r="M15" s="235" t="s">
        <v>154</v>
      </c>
      <c r="N15" s="236"/>
      <c r="O15" s="13"/>
      <c r="Q15" s="163"/>
      <c r="R15" s="163"/>
      <c r="S15" s="163"/>
      <c r="T15" s="163"/>
      <c r="U15" s="163"/>
      <c r="V15" s="163"/>
      <c r="W15" s="163"/>
    </row>
    <row r="16" spans="1:24" ht="15.75" customHeight="1" x14ac:dyDescent="0.25">
      <c r="A16" s="219"/>
      <c r="B16" s="220"/>
      <c r="C16" s="15">
        <f>E44</f>
        <v>21</v>
      </c>
      <c r="D16" s="277"/>
      <c r="E16" s="278"/>
      <c r="F16" s="16">
        <f>G32</f>
        <v>27</v>
      </c>
      <c r="G16" s="219"/>
      <c r="H16" s="220"/>
      <c r="I16" s="15">
        <f>S32</f>
        <v>0</v>
      </c>
      <c r="J16" s="283"/>
      <c r="K16" s="284"/>
      <c r="L16" s="16">
        <f>U42</f>
        <v>6</v>
      </c>
      <c r="M16" s="237"/>
      <c r="N16" s="238"/>
      <c r="O16" s="17">
        <f>U44</f>
        <v>11</v>
      </c>
      <c r="R16" s="106" t="s">
        <v>194</v>
      </c>
      <c r="S16" s="107" t="s">
        <v>197</v>
      </c>
      <c r="T16" s="108" t="s">
        <v>196</v>
      </c>
    </row>
    <row r="17" spans="1:23" ht="13.5" customHeight="1" thickBot="1" x14ac:dyDescent="0.3">
      <c r="A17" s="221"/>
      <c r="B17" s="222"/>
      <c r="C17" s="18"/>
      <c r="D17" s="279"/>
      <c r="E17" s="280"/>
      <c r="F17" s="19"/>
      <c r="G17" s="221"/>
      <c r="H17" s="222"/>
      <c r="I17" s="18"/>
      <c r="J17" s="285"/>
      <c r="K17" s="286"/>
      <c r="L17" s="19"/>
      <c r="M17" s="239"/>
      <c r="N17" s="240"/>
      <c r="O17" s="20"/>
      <c r="R17" s="33" t="s">
        <v>202</v>
      </c>
      <c r="S17" s="34">
        <v>40</v>
      </c>
      <c r="T17" s="35" t="s">
        <v>235</v>
      </c>
    </row>
    <row r="18" spans="1:23" ht="15.75" thickBot="1" x14ac:dyDescent="0.3">
      <c r="A18" s="1"/>
      <c r="C18" s="5"/>
      <c r="D18" s="5"/>
      <c r="E18" s="5"/>
      <c r="F18" s="5"/>
      <c r="G18" s="5"/>
      <c r="H18" s="5"/>
      <c r="I18" s="5"/>
      <c r="J18" s="5"/>
      <c r="K18" s="5"/>
    </row>
    <row r="19" spans="1:23" ht="15.75" thickBot="1" x14ac:dyDescent="0.3">
      <c r="A19" s="21"/>
      <c r="B19" s="22"/>
      <c r="C19" s="22"/>
      <c r="D19" s="4"/>
      <c r="E19" s="24" t="s">
        <v>18</v>
      </c>
      <c r="F19" s="25" t="s">
        <v>19</v>
      </c>
      <c r="G19" s="26" t="s">
        <v>20</v>
      </c>
      <c r="H19" s="4"/>
      <c r="I19" s="4"/>
      <c r="J19" s="4"/>
      <c r="K19" s="288" t="s">
        <v>16</v>
      </c>
      <c r="M19" s="21"/>
      <c r="N19" s="22"/>
      <c r="O19" s="22"/>
      <c r="P19" s="4"/>
      <c r="Q19" s="4"/>
      <c r="R19" s="4"/>
      <c r="S19" s="4"/>
      <c r="T19" s="4"/>
      <c r="U19" s="4"/>
      <c r="V19" s="4"/>
      <c r="W19" s="288" t="s">
        <v>17</v>
      </c>
    </row>
    <row r="20" spans="1:23" ht="15.75" thickBot="1" x14ac:dyDescent="0.3">
      <c r="A20" s="66" t="s">
        <v>143</v>
      </c>
      <c r="B20" s="10"/>
      <c r="C20" s="10"/>
      <c r="D20" s="10"/>
      <c r="E20" s="28">
        <v>0</v>
      </c>
      <c r="F20" s="29">
        <v>6</v>
      </c>
      <c r="G20" s="30">
        <f>E20*F20</f>
        <v>0</v>
      </c>
      <c r="H20" s="10"/>
      <c r="I20" s="5"/>
      <c r="J20" s="5"/>
      <c r="K20" s="289"/>
      <c r="L20" s="10"/>
      <c r="M20" s="23"/>
      <c r="N20" s="10"/>
      <c r="O20" s="10"/>
      <c r="P20" s="10"/>
      <c r="Q20" s="24" t="s">
        <v>18</v>
      </c>
      <c r="R20" s="25" t="s">
        <v>19</v>
      </c>
      <c r="S20" s="26" t="s">
        <v>20</v>
      </c>
      <c r="T20" s="10"/>
      <c r="U20" s="5"/>
      <c r="V20" s="5"/>
      <c r="W20" s="289"/>
    </row>
    <row r="21" spans="1:23" x14ac:dyDescent="0.25">
      <c r="A21" s="27" t="s">
        <v>21</v>
      </c>
      <c r="B21" s="10"/>
      <c r="C21" s="10"/>
      <c r="D21" s="10"/>
      <c r="E21" s="28">
        <v>0</v>
      </c>
      <c r="F21" s="29">
        <v>5</v>
      </c>
      <c r="G21" s="30">
        <f>E21*F21</f>
        <v>0</v>
      </c>
      <c r="H21" s="10"/>
      <c r="I21" s="5"/>
      <c r="J21" s="5"/>
      <c r="K21" s="289"/>
      <c r="L21" s="10"/>
      <c r="M21" s="27" t="s">
        <v>22</v>
      </c>
      <c r="N21" s="10"/>
      <c r="O21" s="10"/>
      <c r="P21" s="10"/>
      <c r="Q21" s="28">
        <v>0</v>
      </c>
      <c r="R21" s="29">
        <v>6</v>
      </c>
      <c r="S21" s="30">
        <f>Q21*R21</f>
        <v>0</v>
      </c>
      <c r="T21" s="10"/>
      <c r="U21" s="5"/>
      <c r="V21" s="5"/>
      <c r="W21" s="289"/>
    </row>
    <row r="22" spans="1:23" x14ac:dyDescent="0.25">
      <c r="A22" s="27" t="s">
        <v>23</v>
      </c>
      <c r="B22" s="10"/>
      <c r="C22" s="10"/>
      <c r="D22" s="10"/>
      <c r="E22" s="31">
        <v>1</v>
      </c>
      <c r="F22" s="3">
        <v>4</v>
      </c>
      <c r="G22" s="32">
        <f t="shared" ref="G22:G28" si="0">E22*F22</f>
        <v>4</v>
      </c>
      <c r="H22" s="10"/>
      <c r="I22" s="5"/>
      <c r="J22" s="5"/>
      <c r="K22" s="289"/>
      <c r="L22" s="10"/>
      <c r="M22" s="27" t="s">
        <v>24</v>
      </c>
      <c r="N22" s="10"/>
      <c r="O22" s="10"/>
      <c r="P22" s="10"/>
      <c r="Q22" s="31">
        <v>0</v>
      </c>
      <c r="R22" s="3">
        <v>5</v>
      </c>
      <c r="S22" s="32">
        <f t="shared" ref="S22:S28" si="1">Q22*R22</f>
        <v>0</v>
      </c>
      <c r="T22" s="10"/>
      <c r="U22" s="5"/>
      <c r="V22" s="5"/>
      <c r="W22" s="289"/>
    </row>
    <row r="23" spans="1:23" x14ac:dyDescent="0.25">
      <c r="A23" s="27" t="s">
        <v>25</v>
      </c>
      <c r="B23" s="10"/>
      <c r="C23" s="10"/>
      <c r="D23" s="10"/>
      <c r="E23" s="31">
        <v>1</v>
      </c>
      <c r="F23" s="3">
        <v>3</v>
      </c>
      <c r="G23" s="32">
        <f t="shared" si="0"/>
        <v>3</v>
      </c>
      <c r="H23" s="10"/>
      <c r="I23" s="5"/>
      <c r="J23" s="5"/>
      <c r="K23" s="289"/>
      <c r="L23" s="10"/>
      <c r="M23" s="27" t="s">
        <v>24</v>
      </c>
      <c r="N23" s="10"/>
      <c r="O23" s="10"/>
      <c r="P23" s="10"/>
      <c r="Q23" s="31">
        <v>0</v>
      </c>
      <c r="R23" s="3">
        <v>4</v>
      </c>
      <c r="S23" s="32">
        <f t="shared" si="1"/>
        <v>0</v>
      </c>
      <c r="T23" s="10"/>
      <c r="U23" s="5"/>
      <c r="V23" s="5"/>
      <c r="W23" s="289"/>
    </row>
    <row r="24" spans="1:23" x14ac:dyDescent="0.25">
      <c r="A24" s="27" t="s">
        <v>26</v>
      </c>
      <c r="B24" s="10"/>
      <c r="C24" s="10"/>
      <c r="D24" s="10"/>
      <c r="E24" s="31">
        <v>0</v>
      </c>
      <c r="F24" s="3">
        <v>3</v>
      </c>
      <c r="G24" s="32">
        <f t="shared" si="0"/>
        <v>0</v>
      </c>
      <c r="H24" s="10"/>
      <c r="I24" s="5"/>
      <c r="J24" s="5"/>
      <c r="K24" s="289"/>
      <c r="L24" s="10"/>
      <c r="M24" s="27" t="s">
        <v>27</v>
      </c>
      <c r="N24" s="10"/>
      <c r="O24" s="10"/>
      <c r="P24" s="10"/>
      <c r="Q24" s="31">
        <v>0</v>
      </c>
      <c r="R24" s="3">
        <v>3</v>
      </c>
      <c r="S24" s="32">
        <f t="shared" si="1"/>
        <v>0</v>
      </c>
      <c r="T24" s="10"/>
      <c r="U24" s="5"/>
      <c r="V24" s="5"/>
      <c r="W24" s="289"/>
    </row>
    <row r="25" spans="1:23" x14ac:dyDescent="0.25">
      <c r="A25" s="27" t="s">
        <v>28</v>
      </c>
      <c r="B25" s="10"/>
      <c r="C25" s="10"/>
      <c r="D25" s="10"/>
      <c r="E25" s="31">
        <v>0</v>
      </c>
      <c r="F25" s="3">
        <v>2</v>
      </c>
      <c r="G25" s="32">
        <f t="shared" si="0"/>
        <v>0</v>
      </c>
      <c r="H25" s="10"/>
      <c r="I25" s="5"/>
      <c r="J25" s="5"/>
      <c r="K25" s="289"/>
      <c r="L25" s="10"/>
      <c r="M25" s="27" t="s">
        <v>29</v>
      </c>
      <c r="N25" s="10"/>
      <c r="O25" s="10"/>
      <c r="P25" s="10"/>
      <c r="Q25" s="31">
        <v>0</v>
      </c>
      <c r="R25" s="3">
        <v>2</v>
      </c>
      <c r="S25" s="32">
        <f t="shared" si="1"/>
        <v>0</v>
      </c>
      <c r="T25" s="10"/>
      <c r="U25" s="5"/>
      <c r="V25" s="5"/>
      <c r="W25" s="289"/>
    </row>
    <row r="26" spans="1:23" x14ac:dyDescent="0.25">
      <c r="A26" s="27" t="s">
        <v>30</v>
      </c>
      <c r="B26" s="10"/>
      <c r="C26" s="10"/>
      <c r="D26" s="10"/>
      <c r="E26" s="31">
        <v>1</v>
      </c>
      <c r="F26" s="3">
        <v>2</v>
      </c>
      <c r="G26" s="32">
        <f t="shared" si="0"/>
        <v>2</v>
      </c>
      <c r="H26" s="10"/>
      <c r="I26" s="5"/>
      <c r="J26" s="5"/>
      <c r="K26" s="289"/>
      <c r="L26" s="10"/>
      <c r="M26" s="27" t="s">
        <v>31</v>
      </c>
      <c r="N26" s="10"/>
      <c r="O26" s="10"/>
      <c r="P26" s="10"/>
      <c r="Q26" s="31">
        <v>0</v>
      </c>
      <c r="R26" s="3">
        <v>1</v>
      </c>
      <c r="S26" s="32">
        <f t="shared" si="1"/>
        <v>0</v>
      </c>
      <c r="T26" s="10"/>
      <c r="U26" s="5"/>
      <c r="V26" s="5"/>
      <c r="W26" s="289"/>
    </row>
    <row r="27" spans="1:23" x14ac:dyDescent="0.25">
      <c r="A27" s="27" t="s">
        <v>32</v>
      </c>
      <c r="B27" s="10"/>
      <c r="C27" s="10"/>
      <c r="D27" s="10"/>
      <c r="E27" s="31">
        <v>0</v>
      </c>
      <c r="F27" s="3">
        <v>1</v>
      </c>
      <c r="G27" s="32">
        <f t="shared" si="0"/>
        <v>0</v>
      </c>
      <c r="H27" s="10"/>
      <c r="I27" s="5"/>
      <c r="J27" s="5"/>
      <c r="K27" s="289"/>
      <c r="L27" s="10"/>
      <c r="M27" s="27" t="s">
        <v>33</v>
      </c>
      <c r="N27" s="10"/>
      <c r="O27" s="10"/>
      <c r="P27" s="10"/>
      <c r="Q27" s="31">
        <v>0</v>
      </c>
      <c r="R27" s="3">
        <v>1</v>
      </c>
      <c r="S27" s="32">
        <f t="shared" si="1"/>
        <v>0</v>
      </c>
      <c r="T27" s="10"/>
      <c r="U27" s="5"/>
      <c r="V27" s="5"/>
      <c r="W27" s="289"/>
    </row>
    <row r="28" spans="1:23" ht="15.75" thickBot="1" x14ac:dyDescent="0.3">
      <c r="A28" s="27" t="s">
        <v>34</v>
      </c>
      <c r="B28" s="10"/>
      <c r="C28" s="10"/>
      <c r="D28" s="10"/>
      <c r="E28" s="33">
        <v>0</v>
      </c>
      <c r="F28" s="34">
        <v>1</v>
      </c>
      <c r="G28" s="35">
        <f t="shared" si="0"/>
        <v>0</v>
      </c>
      <c r="H28" s="10"/>
      <c r="I28" s="5"/>
      <c r="J28" s="5"/>
      <c r="K28" s="289"/>
      <c r="L28" s="10"/>
      <c r="M28" s="27" t="s">
        <v>35</v>
      </c>
      <c r="N28" s="10"/>
      <c r="O28" s="10"/>
      <c r="P28" s="10"/>
      <c r="Q28" s="33">
        <v>0</v>
      </c>
      <c r="R28" s="34">
        <v>1</v>
      </c>
      <c r="S28" s="35">
        <f t="shared" si="1"/>
        <v>0</v>
      </c>
      <c r="T28" s="10"/>
      <c r="U28" s="5"/>
      <c r="V28" s="5"/>
      <c r="W28" s="289"/>
    </row>
    <row r="29" spans="1:23" x14ac:dyDescent="0.25">
      <c r="A29" s="27"/>
      <c r="B29" s="10"/>
      <c r="C29" s="10"/>
      <c r="D29" s="10"/>
      <c r="E29" s="10"/>
      <c r="F29" s="10"/>
      <c r="G29" s="10"/>
      <c r="H29" s="10"/>
      <c r="I29" s="10"/>
      <c r="J29" s="10"/>
      <c r="K29" s="289"/>
      <c r="L29" s="10"/>
      <c r="M29" s="27"/>
      <c r="N29" s="10"/>
      <c r="O29" s="10"/>
      <c r="P29" s="10"/>
      <c r="Q29" s="10"/>
      <c r="R29" s="10"/>
      <c r="S29" s="10"/>
      <c r="T29" s="10"/>
      <c r="U29" s="10"/>
      <c r="V29" s="10"/>
      <c r="W29" s="289"/>
    </row>
    <row r="30" spans="1:23" x14ac:dyDescent="0.25">
      <c r="A30" s="27" t="s">
        <v>36</v>
      </c>
      <c r="B30" s="10"/>
      <c r="C30" s="10"/>
      <c r="D30" s="10"/>
      <c r="E30" s="10"/>
      <c r="F30" s="10"/>
      <c r="G30" s="3">
        <f>SUM(G20:G28)</f>
        <v>9</v>
      </c>
      <c r="H30" s="10"/>
      <c r="I30" s="10"/>
      <c r="J30" s="10"/>
      <c r="K30" s="289"/>
      <c r="L30" s="10"/>
      <c r="M30" s="27" t="s">
        <v>37</v>
      </c>
      <c r="N30" s="10"/>
      <c r="O30" s="10"/>
      <c r="P30" s="10"/>
      <c r="Q30" s="10"/>
      <c r="R30" s="10"/>
      <c r="S30" s="3">
        <f>SUM(S21:S28)</f>
        <v>0</v>
      </c>
      <c r="T30" s="36" t="s">
        <v>38</v>
      </c>
      <c r="U30" s="3">
        <f>SUM(S21:S23)+(S27+S28)</f>
        <v>0</v>
      </c>
      <c r="V30" s="10"/>
      <c r="W30" s="289"/>
    </row>
    <row r="31" spans="1:23" ht="6" customHeight="1" x14ac:dyDescent="0.25">
      <c r="A31" s="27"/>
      <c r="B31" s="10"/>
      <c r="C31" s="10"/>
      <c r="D31" s="10"/>
      <c r="E31" s="10"/>
      <c r="F31" s="10"/>
      <c r="G31" s="10"/>
      <c r="H31" s="10"/>
      <c r="I31" s="10"/>
      <c r="J31" s="10"/>
      <c r="K31" s="289"/>
      <c r="M31" s="27"/>
      <c r="N31" s="10"/>
      <c r="O31" s="10"/>
      <c r="P31" s="10"/>
      <c r="Q31" s="10"/>
      <c r="R31" s="10"/>
      <c r="S31" s="10"/>
      <c r="T31" s="11"/>
      <c r="U31" s="5"/>
      <c r="V31" s="10"/>
      <c r="W31" s="289"/>
    </row>
    <row r="32" spans="1:23" x14ac:dyDescent="0.25">
      <c r="A32" s="27" t="s">
        <v>39</v>
      </c>
      <c r="B32" s="10"/>
      <c r="C32" s="10"/>
      <c r="D32" s="10"/>
      <c r="E32" s="10"/>
      <c r="F32" s="10"/>
      <c r="G32" s="3">
        <f>G30*C7</f>
        <v>27</v>
      </c>
      <c r="H32" s="10" t="s">
        <v>4</v>
      </c>
      <c r="I32" s="10"/>
      <c r="J32" s="10"/>
      <c r="K32" s="289"/>
      <c r="M32" s="27" t="s">
        <v>40</v>
      </c>
      <c r="N32" s="10"/>
      <c r="O32" s="10"/>
      <c r="P32" s="10"/>
      <c r="Q32" s="10"/>
      <c r="R32" s="10"/>
      <c r="S32" s="3">
        <f>S30*C7</f>
        <v>0</v>
      </c>
      <c r="T32" s="36" t="s">
        <v>41</v>
      </c>
      <c r="U32" s="3">
        <f>SUM(S24:S26)+SUM(S27:S28)</f>
        <v>0</v>
      </c>
      <c r="V32" s="10"/>
      <c r="W32" s="289"/>
    </row>
    <row r="33" spans="1:23" x14ac:dyDescent="0.2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290"/>
      <c r="M33" s="37"/>
      <c r="N33" s="38"/>
      <c r="O33" s="38"/>
      <c r="P33" s="38"/>
      <c r="Q33" s="38"/>
      <c r="R33" s="38"/>
      <c r="S33" s="38"/>
      <c r="T33" s="38"/>
      <c r="U33" s="38"/>
      <c r="V33" s="38"/>
      <c r="W33" s="290"/>
    </row>
    <row r="35" spans="1:23" x14ac:dyDescent="0.25">
      <c r="A35" s="39"/>
      <c r="B35" s="22"/>
      <c r="C35" s="22"/>
      <c r="D35" s="22"/>
      <c r="E35" s="22"/>
      <c r="F35" s="22"/>
      <c r="G35" s="22"/>
      <c r="H35" s="22"/>
      <c r="I35" s="22"/>
      <c r="J35" s="22"/>
      <c r="K35" s="288" t="s">
        <v>13</v>
      </c>
      <c r="M35" s="39"/>
      <c r="N35" s="22"/>
      <c r="O35" s="22"/>
      <c r="P35" s="22"/>
      <c r="Q35" s="22"/>
      <c r="R35" s="22"/>
      <c r="S35" s="22"/>
      <c r="T35" s="22"/>
      <c r="U35" s="22"/>
      <c r="V35" s="22"/>
      <c r="W35" s="288" t="s">
        <v>42</v>
      </c>
    </row>
    <row r="36" spans="1:23" x14ac:dyDescent="0.25">
      <c r="A36" s="23"/>
      <c r="B36" s="10"/>
      <c r="C36" s="10"/>
      <c r="D36" s="10"/>
      <c r="E36" s="88" t="s">
        <v>153</v>
      </c>
      <c r="F36" s="10"/>
      <c r="G36" s="10"/>
      <c r="H36" s="10"/>
      <c r="I36" s="10"/>
      <c r="J36" s="10"/>
      <c r="K36" s="289"/>
      <c r="M36" s="23"/>
      <c r="N36" s="10"/>
      <c r="O36" s="10"/>
      <c r="P36" s="10"/>
      <c r="Q36" s="88" t="s">
        <v>153</v>
      </c>
      <c r="R36" s="10"/>
      <c r="S36" s="10"/>
      <c r="T36" s="10"/>
      <c r="U36" s="10"/>
      <c r="V36" s="10"/>
      <c r="W36" s="289"/>
    </row>
    <row r="37" spans="1:23" x14ac:dyDescent="0.25">
      <c r="A37" s="27" t="s">
        <v>43</v>
      </c>
      <c r="B37" s="10"/>
      <c r="C37" s="10"/>
      <c r="D37" s="10"/>
      <c r="E37" s="3">
        <v>0</v>
      </c>
      <c r="F37" s="10"/>
      <c r="G37" s="10"/>
      <c r="H37" s="10"/>
      <c r="I37" s="10"/>
      <c r="J37" s="10"/>
      <c r="K37" s="291"/>
      <c r="M37" s="27" t="s">
        <v>44</v>
      </c>
      <c r="N37" s="10"/>
      <c r="O37" s="10"/>
      <c r="P37" s="10"/>
      <c r="Q37" s="3">
        <v>4</v>
      </c>
      <c r="R37" s="10"/>
      <c r="S37" s="10"/>
      <c r="T37" s="10"/>
      <c r="U37" s="10"/>
      <c r="V37" s="10"/>
      <c r="W37" s="291"/>
    </row>
    <row r="38" spans="1:23" x14ac:dyDescent="0.25">
      <c r="A38" s="27" t="s">
        <v>45</v>
      </c>
      <c r="B38" s="10"/>
      <c r="C38" s="10"/>
      <c r="D38" s="10"/>
      <c r="E38" s="3">
        <v>3</v>
      </c>
      <c r="F38" s="10"/>
      <c r="G38" s="10"/>
      <c r="H38" s="10"/>
      <c r="I38" s="10"/>
      <c r="J38" s="10"/>
      <c r="K38" s="291"/>
      <c r="M38" s="27" t="s">
        <v>46</v>
      </c>
      <c r="N38" s="10"/>
      <c r="O38" s="10"/>
      <c r="P38" s="10"/>
      <c r="Q38" s="3">
        <v>11</v>
      </c>
      <c r="R38" s="10"/>
      <c r="S38" s="10"/>
      <c r="T38" s="10"/>
      <c r="U38" s="10"/>
      <c r="V38" s="10"/>
      <c r="W38" s="291"/>
    </row>
    <row r="39" spans="1:23" x14ac:dyDescent="0.25">
      <c r="A39" s="27" t="s">
        <v>220</v>
      </c>
      <c r="B39" s="10"/>
      <c r="C39" s="10"/>
      <c r="D39" s="10"/>
      <c r="E39" s="3">
        <v>1</v>
      </c>
      <c r="F39" s="10"/>
      <c r="G39" s="10"/>
      <c r="H39" s="10"/>
      <c r="I39" s="10"/>
      <c r="J39" s="10"/>
      <c r="K39" s="291"/>
      <c r="M39" s="27" t="s">
        <v>47</v>
      </c>
      <c r="N39" s="10"/>
      <c r="O39" s="10"/>
      <c r="P39" s="10"/>
      <c r="Q39" s="3">
        <v>0</v>
      </c>
      <c r="R39" s="10"/>
      <c r="S39" s="10"/>
      <c r="T39" s="10"/>
      <c r="U39" s="10"/>
      <c r="V39" s="10"/>
      <c r="W39" s="291"/>
    </row>
    <row r="40" spans="1:23" x14ac:dyDescent="0.25">
      <c r="A40" s="27" t="s">
        <v>48</v>
      </c>
      <c r="B40" s="10"/>
      <c r="C40" s="10"/>
      <c r="D40" s="10"/>
      <c r="E40" s="3">
        <v>6</v>
      </c>
      <c r="F40" s="10"/>
      <c r="G40" s="10"/>
      <c r="H40" s="10"/>
      <c r="I40" s="10"/>
      <c r="J40" s="10"/>
      <c r="K40" s="291"/>
      <c r="M40" s="27" t="s">
        <v>49</v>
      </c>
      <c r="N40" s="10"/>
      <c r="O40" s="10"/>
      <c r="P40" s="10"/>
      <c r="Q40" s="3">
        <v>0</v>
      </c>
      <c r="R40" s="10"/>
      <c r="S40" s="10"/>
      <c r="T40" s="10"/>
      <c r="U40" s="10"/>
      <c r="V40" s="10"/>
      <c r="W40" s="291"/>
    </row>
    <row r="41" spans="1:23" x14ac:dyDescent="0.25">
      <c r="A41" s="27" t="s">
        <v>50</v>
      </c>
      <c r="B41" s="10"/>
      <c r="C41" s="10"/>
      <c r="D41" s="10"/>
      <c r="E41" s="3">
        <v>3</v>
      </c>
      <c r="F41" s="10"/>
      <c r="G41" s="10"/>
      <c r="H41" s="10"/>
      <c r="I41" s="10"/>
      <c r="J41" s="10"/>
      <c r="K41" s="291"/>
      <c r="M41" s="27" t="s">
        <v>51</v>
      </c>
      <c r="N41" s="10"/>
      <c r="O41" s="10"/>
      <c r="P41" s="10"/>
      <c r="Q41" s="3">
        <v>2</v>
      </c>
      <c r="R41" s="10"/>
      <c r="S41" s="10"/>
      <c r="T41" s="10"/>
      <c r="U41" s="10"/>
      <c r="V41" s="10"/>
      <c r="W41" s="291"/>
    </row>
    <row r="42" spans="1:23" x14ac:dyDescent="0.25">
      <c r="A42" s="27" t="s">
        <v>52</v>
      </c>
      <c r="B42" s="10"/>
      <c r="C42" s="10"/>
      <c r="D42" s="10"/>
      <c r="E42" s="3">
        <v>8</v>
      </c>
      <c r="F42" s="10"/>
      <c r="G42" s="10"/>
      <c r="H42" s="10"/>
      <c r="I42" s="10"/>
      <c r="J42" s="10"/>
      <c r="K42" s="291"/>
      <c r="M42" s="27" t="s">
        <v>53</v>
      </c>
      <c r="N42" s="10"/>
      <c r="O42" s="10"/>
      <c r="P42" s="10"/>
      <c r="Q42" s="3">
        <v>0</v>
      </c>
      <c r="R42" s="10"/>
      <c r="S42" s="10"/>
      <c r="T42" s="36" t="s">
        <v>38</v>
      </c>
      <c r="U42" s="3">
        <f>Q37+Q39+Q41</f>
        <v>6</v>
      </c>
      <c r="V42" s="10"/>
      <c r="W42" s="291"/>
    </row>
    <row r="43" spans="1:23" x14ac:dyDescent="0.25">
      <c r="A43" s="23"/>
      <c r="B43" s="10"/>
      <c r="C43" s="10"/>
      <c r="D43" s="10"/>
      <c r="E43" s="5"/>
      <c r="F43" s="10"/>
      <c r="G43" s="10"/>
      <c r="H43" s="10"/>
      <c r="I43" s="10"/>
      <c r="J43" s="10"/>
      <c r="K43" s="291"/>
      <c r="M43" s="23"/>
      <c r="N43" s="10"/>
      <c r="O43" s="10"/>
      <c r="P43" s="10"/>
      <c r="Q43" s="5"/>
      <c r="R43" s="10"/>
      <c r="S43" s="10"/>
      <c r="T43" s="11"/>
      <c r="U43" s="5"/>
      <c r="V43" s="10"/>
      <c r="W43" s="291"/>
    </row>
    <row r="44" spans="1:23" x14ac:dyDescent="0.25">
      <c r="A44" s="27" t="s">
        <v>54</v>
      </c>
      <c r="B44" s="10"/>
      <c r="C44" s="10"/>
      <c r="D44" s="10"/>
      <c r="E44" s="3">
        <f>SUM(E37:E42)</f>
        <v>21</v>
      </c>
      <c r="F44" s="10"/>
      <c r="G44" s="10"/>
      <c r="H44" s="10"/>
      <c r="I44" s="10"/>
      <c r="J44" s="10"/>
      <c r="K44" s="291"/>
      <c r="M44" s="27" t="s">
        <v>55</v>
      </c>
      <c r="N44" s="10"/>
      <c r="O44" s="10"/>
      <c r="P44" s="10"/>
      <c r="Q44" s="3">
        <f>SUM(Q37:Q42)</f>
        <v>17</v>
      </c>
      <c r="R44" s="10"/>
      <c r="S44" s="10"/>
      <c r="T44" s="36" t="s">
        <v>41</v>
      </c>
      <c r="U44" s="3">
        <f>Q38+Q40+Q42</f>
        <v>11</v>
      </c>
      <c r="V44" s="10"/>
      <c r="W44" s="291"/>
    </row>
    <row r="45" spans="1:23" x14ac:dyDescent="0.25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292"/>
      <c r="M45" s="37"/>
      <c r="N45" s="38"/>
      <c r="O45" s="38"/>
      <c r="P45" s="38"/>
      <c r="Q45" s="38"/>
      <c r="R45" s="38"/>
      <c r="S45" s="38"/>
      <c r="T45" s="38"/>
      <c r="U45" s="38"/>
      <c r="V45" s="38"/>
      <c r="W45" s="292"/>
    </row>
    <row r="47" spans="1:23" x14ac:dyDescent="0.25">
      <c r="A47" s="39"/>
      <c r="B47" s="22"/>
      <c r="C47" s="22"/>
      <c r="D47" s="22"/>
      <c r="E47" s="22"/>
      <c r="F47" s="22"/>
      <c r="G47" s="22"/>
      <c r="H47" s="22"/>
      <c r="I47" s="22"/>
      <c r="J47" s="22"/>
      <c r="K47" s="288" t="s">
        <v>56</v>
      </c>
      <c r="M47" s="39"/>
      <c r="N47" s="22"/>
      <c r="O47" s="22"/>
      <c r="P47" s="22"/>
      <c r="Q47" s="22"/>
      <c r="R47" s="22"/>
      <c r="S47" s="22"/>
      <c r="T47" s="22"/>
      <c r="U47" s="22"/>
      <c r="V47" s="22"/>
      <c r="W47" s="288" t="s">
        <v>57</v>
      </c>
    </row>
    <row r="48" spans="1:23" x14ac:dyDescent="0.25">
      <c r="A48" s="23"/>
      <c r="B48" s="10"/>
      <c r="C48" s="10"/>
      <c r="D48" s="10"/>
      <c r="E48" s="88" t="s">
        <v>153</v>
      </c>
      <c r="F48" s="10"/>
      <c r="G48" s="10"/>
      <c r="H48" s="10"/>
      <c r="I48" s="10"/>
      <c r="J48" s="10"/>
      <c r="K48" s="289"/>
      <c r="M48" s="23"/>
      <c r="N48" s="10"/>
      <c r="O48" s="10"/>
      <c r="P48" s="10"/>
      <c r="Q48" s="88" t="s">
        <v>153</v>
      </c>
      <c r="R48" s="10"/>
      <c r="S48" s="10"/>
      <c r="T48" s="10"/>
      <c r="U48" s="10"/>
      <c r="V48" s="10"/>
      <c r="W48" s="289"/>
    </row>
    <row r="49" spans="1:23" x14ac:dyDescent="0.25">
      <c r="A49" s="27" t="s">
        <v>58</v>
      </c>
      <c r="B49" s="10"/>
      <c r="C49" s="10"/>
      <c r="D49" s="10"/>
      <c r="E49" s="3"/>
      <c r="F49" s="10"/>
      <c r="G49" s="10"/>
      <c r="H49" s="10"/>
      <c r="I49" s="10"/>
      <c r="J49" s="10"/>
      <c r="K49" s="289"/>
      <c r="M49" s="27" t="s">
        <v>59</v>
      </c>
      <c r="N49" s="10"/>
      <c r="O49" s="10"/>
      <c r="P49" s="10"/>
      <c r="Q49" s="3"/>
      <c r="R49" s="10"/>
      <c r="S49" s="10"/>
      <c r="T49" s="10"/>
      <c r="U49" s="10"/>
      <c r="V49" s="10"/>
      <c r="W49" s="289"/>
    </row>
    <row r="50" spans="1:23" x14ac:dyDescent="0.25">
      <c r="A50" s="27" t="s">
        <v>60</v>
      </c>
      <c r="B50" s="10"/>
      <c r="C50" s="10"/>
      <c r="D50" s="10"/>
      <c r="E50" s="3">
        <v>11</v>
      </c>
      <c r="F50" s="10"/>
      <c r="G50" s="10"/>
      <c r="H50" s="10"/>
      <c r="I50" s="10"/>
      <c r="J50" s="10"/>
      <c r="K50" s="289"/>
      <c r="M50" s="27" t="s">
        <v>61</v>
      </c>
      <c r="N50" s="10"/>
      <c r="O50" s="10"/>
      <c r="P50" s="10"/>
      <c r="Q50" s="3"/>
      <c r="R50" s="10"/>
      <c r="S50" s="10"/>
      <c r="T50" s="10"/>
      <c r="U50" s="10"/>
      <c r="V50" s="10"/>
      <c r="W50" s="289"/>
    </row>
    <row r="51" spans="1:23" x14ac:dyDescent="0.25">
      <c r="A51" s="27" t="s">
        <v>62</v>
      </c>
      <c r="B51" s="10"/>
      <c r="C51" s="10"/>
      <c r="D51" s="10"/>
      <c r="E51" s="3"/>
      <c r="F51" s="10"/>
      <c r="G51" s="10"/>
      <c r="H51" s="10"/>
      <c r="I51" s="10"/>
      <c r="J51" s="10"/>
      <c r="K51" s="289"/>
      <c r="M51" s="27" t="s">
        <v>63</v>
      </c>
      <c r="N51" s="10"/>
      <c r="O51" s="10"/>
      <c r="P51" s="10"/>
      <c r="Q51" s="3"/>
      <c r="R51" s="10"/>
      <c r="S51" s="10"/>
      <c r="T51" s="10"/>
      <c r="U51" s="10"/>
      <c r="V51" s="10"/>
      <c r="W51" s="289"/>
    </row>
    <row r="52" spans="1:23" x14ac:dyDescent="0.25">
      <c r="A52" s="27" t="s">
        <v>64</v>
      </c>
      <c r="B52" s="10"/>
      <c r="C52" s="10"/>
      <c r="D52" s="10"/>
      <c r="E52" s="3"/>
      <c r="F52" s="10"/>
      <c r="G52" s="10"/>
      <c r="H52" s="10"/>
      <c r="I52" s="10"/>
      <c r="J52" s="10"/>
      <c r="K52" s="289"/>
      <c r="M52" s="27" t="s">
        <v>65</v>
      </c>
      <c r="N52" s="10"/>
      <c r="O52" s="10"/>
      <c r="P52" s="10"/>
      <c r="Q52" s="3"/>
      <c r="R52" s="10"/>
      <c r="S52" s="10"/>
      <c r="T52" s="10"/>
      <c r="U52" s="10"/>
      <c r="V52" s="10"/>
      <c r="W52" s="289"/>
    </row>
    <row r="53" spans="1:23" x14ac:dyDescent="0.25">
      <c r="A53" s="27" t="s">
        <v>66</v>
      </c>
      <c r="B53" s="10"/>
      <c r="C53" s="10"/>
      <c r="D53" s="10"/>
      <c r="E53" s="3"/>
      <c r="F53" s="10"/>
      <c r="G53" s="10"/>
      <c r="H53" s="10"/>
      <c r="I53" s="10"/>
      <c r="J53" s="10"/>
      <c r="K53" s="289"/>
      <c r="M53" s="27" t="s">
        <v>67</v>
      </c>
      <c r="N53" s="10"/>
      <c r="O53" s="10"/>
      <c r="P53" s="10"/>
      <c r="Q53" s="3"/>
      <c r="R53" s="10"/>
      <c r="S53" s="10"/>
      <c r="T53" s="10"/>
      <c r="U53" s="10"/>
      <c r="V53" s="10"/>
      <c r="W53" s="289"/>
    </row>
    <row r="54" spans="1:23" x14ac:dyDescent="0.25">
      <c r="A54" s="27" t="s">
        <v>68</v>
      </c>
      <c r="B54" s="10"/>
      <c r="C54" s="10"/>
      <c r="D54" s="10"/>
      <c r="E54" s="3"/>
      <c r="F54" s="10"/>
      <c r="G54" s="10"/>
      <c r="H54" s="10"/>
      <c r="I54" s="10"/>
      <c r="J54" s="10"/>
      <c r="K54" s="289"/>
      <c r="M54" s="27" t="s">
        <v>69</v>
      </c>
      <c r="N54" s="10"/>
      <c r="O54" s="10"/>
      <c r="P54" s="10"/>
      <c r="Q54" s="3"/>
      <c r="R54" s="10"/>
      <c r="S54" s="10"/>
      <c r="T54" s="10"/>
      <c r="U54" s="10"/>
      <c r="V54" s="10"/>
      <c r="W54" s="289"/>
    </row>
    <row r="55" spans="1:23" x14ac:dyDescent="0.25">
      <c r="A55" s="27" t="s">
        <v>70</v>
      </c>
      <c r="B55" s="10"/>
      <c r="C55" s="10"/>
      <c r="D55" s="10"/>
      <c r="E55" s="3"/>
      <c r="F55" s="10"/>
      <c r="G55" s="10"/>
      <c r="H55" s="10"/>
      <c r="I55" s="10"/>
      <c r="J55" s="10"/>
      <c r="K55" s="289"/>
      <c r="M55" s="27" t="s">
        <v>71</v>
      </c>
      <c r="N55" s="10"/>
      <c r="O55" s="10"/>
      <c r="P55" s="10"/>
      <c r="Q55" s="3"/>
      <c r="R55" s="10"/>
      <c r="S55" s="10"/>
      <c r="T55" s="10"/>
      <c r="U55" s="10"/>
      <c r="V55" s="10"/>
      <c r="W55" s="289"/>
    </row>
    <row r="56" spans="1:23" x14ac:dyDescent="0.25">
      <c r="A56" s="27" t="s">
        <v>72</v>
      </c>
      <c r="B56" s="10"/>
      <c r="C56" s="10"/>
      <c r="D56" s="10"/>
      <c r="E56" s="3"/>
      <c r="F56" s="10"/>
      <c r="G56" s="10"/>
      <c r="H56" s="10"/>
      <c r="I56" s="10"/>
      <c r="J56" s="10"/>
      <c r="K56" s="289"/>
      <c r="M56" s="27" t="s">
        <v>73</v>
      </c>
      <c r="N56" s="10"/>
      <c r="O56" s="10"/>
      <c r="P56" s="10"/>
      <c r="Q56" s="3"/>
      <c r="R56" s="10"/>
      <c r="S56" s="10"/>
      <c r="T56" s="10"/>
      <c r="U56" s="10"/>
      <c r="V56" s="10"/>
      <c r="W56" s="289"/>
    </row>
    <row r="57" spans="1:23" x14ac:dyDescent="0.25">
      <c r="A57" s="27" t="s">
        <v>74</v>
      </c>
      <c r="B57" s="10"/>
      <c r="C57" s="10"/>
      <c r="D57" s="10"/>
      <c r="E57" s="3"/>
      <c r="F57" s="10"/>
      <c r="G57" s="10"/>
      <c r="H57" s="10"/>
      <c r="I57" s="10"/>
      <c r="J57" s="10"/>
      <c r="K57" s="289"/>
      <c r="M57" s="27" t="s">
        <v>75</v>
      </c>
      <c r="N57" s="10"/>
      <c r="O57" s="10"/>
      <c r="P57" s="10"/>
      <c r="Q57" s="3"/>
      <c r="R57" s="10"/>
      <c r="S57" s="10"/>
      <c r="T57" s="10"/>
      <c r="U57" s="10"/>
      <c r="V57" s="10"/>
      <c r="W57" s="289"/>
    </row>
    <row r="58" spans="1:23" x14ac:dyDescent="0.25">
      <c r="A58" s="27" t="s">
        <v>76</v>
      </c>
      <c r="B58" s="10"/>
      <c r="C58" s="10"/>
      <c r="D58" s="10"/>
      <c r="E58" s="3"/>
      <c r="F58" s="10"/>
      <c r="G58" s="10"/>
      <c r="H58" s="10"/>
      <c r="I58" s="10"/>
      <c r="J58" s="10"/>
      <c r="K58" s="289"/>
      <c r="M58" s="27" t="s">
        <v>77</v>
      </c>
      <c r="N58" s="10"/>
      <c r="O58" s="10"/>
      <c r="P58" s="10"/>
      <c r="Q58" s="3">
        <v>4</v>
      </c>
      <c r="R58" s="10"/>
      <c r="S58" s="10"/>
      <c r="T58" s="10"/>
      <c r="U58" s="10"/>
      <c r="V58" s="10"/>
      <c r="W58" s="289"/>
    </row>
    <row r="59" spans="1:23" x14ac:dyDescent="0.25">
      <c r="A59" s="27" t="s">
        <v>78</v>
      </c>
      <c r="B59" s="10"/>
      <c r="C59" s="10"/>
      <c r="D59" s="10"/>
      <c r="E59" s="3"/>
      <c r="F59" s="10"/>
      <c r="G59" s="10"/>
      <c r="H59" s="10"/>
      <c r="I59" s="10"/>
      <c r="J59" s="10"/>
      <c r="K59" s="289"/>
      <c r="M59" s="27" t="s">
        <v>79</v>
      </c>
      <c r="N59" s="10"/>
      <c r="O59" s="10"/>
      <c r="P59" s="10"/>
      <c r="Q59" s="3"/>
      <c r="R59" s="10"/>
      <c r="S59" s="10"/>
      <c r="T59" s="10"/>
      <c r="U59" s="10"/>
      <c r="V59" s="10"/>
      <c r="W59" s="289"/>
    </row>
    <row r="60" spans="1:23" x14ac:dyDescent="0.25">
      <c r="A60" s="27" t="s">
        <v>80</v>
      </c>
      <c r="B60" s="10"/>
      <c r="C60" s="10"/>
      <c r="D60" s="10"/>
      <c r="E60" s="3"/>
      <c r="F60" s="10"/>
      <c r="G60" s="10"/>
      <c r="H60" s="10"/>
      <c r="I60" s="10"/>
      <c r="J60" s="10"/>
      <c r="K60" s="289"/>
      <c r="M60" s="27" t="s">
        <v>81</v>
      </c>
      <c r="N60" s="10"/>
      <c r="O60" s="10"/>
      <c r="P60" s="10"/>
      <c r="Q60" s="3"/>
      <c r="R60" s="10"/>
      <c r="S60" s="10"/>
      <c r="T60" s="10"/>
      <c r="U60" s="10"/>
      <c r="V60" s="10"/>
      <c r="W60" s="289"/>
    </row>
    <row r="61" spans="1:23" x14ac:dyDescent="0.25">
      <c r="A61" s="27" t="s">
        <v>82</v>
      </c>
      <c r="B61" s="10"/>
      <c r="C61" s="10"/>
      <c r="D61" s="10"/>
      <c r="E61" s="3"/>
      <c r="F61" s="10"/>
      <c r="G61" s="10"/>
      <c r="H61" s="10"/>
      <c r="I61" s="10"/>
      <c r="J61" s="10"/>
      <c r="K61" s="289"/>
      <c r="M61" s="27" t="s">
        <v>83</v>
      </c>
      <c r="N61" s="10"/>
      <c r="O61" s="10"/>
      <c r="P61" s="10"/>
      <c r="Q61" s="3"/>
      <c r="R61" s="10"/>
      <c r="S61" s="10"/>
      <c r="T61" s="10"/>
      <c r="U61" s="10"/>
      <c r="V61" s="10"/>
      <c r="W61" s="289"/>
    </row>
    <row r="62" spans="1:23" x14ac:dyDescent="0.25">
      <c r="A62" s="27" t="s">
        <v>84</v>
      </c>
      <c r="B62" s="10"/>
      <c r="C62" s="10"/>
      <c r="D62" s="10"/>
      <c r="E62" s="3"/>
      <c r="F62" s="10"/>
      <c r="G62" s="10"/>
      <c r="H62" s="10"/>
      <c r="I62" s="10"/>
      <c r="J62" s="10"/>
      <c r="K62" s="289"/>
      <c r="M62" s="27" t="s">
        <v>85</v>
      </c>
      <c r="N62" s="10"/>
      <c r="O62" s="10"/>
      <c r="P62" s="10"/>
      <c r="Q62" s="3"/>
      <c r="R62" s="10"/>
      <c r="S62" s="10"/>
      <c r="T62" s="10"/>
      <c r="U62" s="10"/>
      <c r="V62" s="10"/>
      <c r="W62" s="289"/>
    </row>
    <row r="63" spans="1:23" x14ac:dyDescent="0.25">
      <c r="A63" s="27" t="s">
        <v>86</v>
      </c>
      <c r="B63" s="10"/>
      <c r="C63" s="10"/>
      <c r="D63" s="10"/>
      <c r="E63" s="3"/>
      <c r="F63" s="10"/>
      <c r="G63" s="10"/>
      <c r="H63" s="10"/>
      <c r="I63" s="10"/>
      <c r="J63" s="10"/>
      <c r="K63" s="289"/>
      <c r="M63" s="23"/>
      <c r="P63" s="10"/>
      <c r="Q63" s="3"/>
      <c r="R63" s="10"/>
      <c r="S63" s="10"/>
      <c r="T63" s="10"/>
      <c r="U63" s="10"/>
      <c r="V63" s="10"/>
      <c r="W63" s="289"/>
    </row>
    <row r="64" spans="1:23" x14ac:dyDescent="0.25">
      <c r="A64" s="27" t="s">
        <v>87</v>
      </c>
      <c r="B64" s="10"/>
      <c r="C64" s="10"/>
      <c r="D64" s="10"/>
      <c r="E64" s="3">
        <v>2</v>
      </c>
      <c r="F64" s="10"/>
      <c r="G64" s="10"/>
      <c r="H64" s="10"/>
      <c r="I64" s="10"/>
      <c r="J64" s="10"/>
      <c r="K64" s="289"/>
      <c r="M64" s="27"/>
      <c r="N64" s="10"/>
      <c r="O64" s="10"/>
      <c r="P64" s="10"/>
      <c r="Q64" s="3"/>
      <c r="R64" s="10"/>
      <c r="S64" s="10"/>
      <c r="T64" s="10"/>
      <c r="U64" s="10"/>
      <c r="V64" s="10"/>
      <c r="W64" s="289"/>
    </row>
    <row r="65" spans="1:25" x14ac:dyDescent="0.25">
      <c r="A65" s="27" t="s">
        <v>88</v>
      </c>
      <c r="B65" s="10"/>
      <c r="C65" s="10"/>
      <c r="D65" s="10"/>
      <c r="E65" s="3"/>
      <c r="F65" s="10"/>
      <c r="G65" s="10"/>
      <c r="H65" s="10"/>
      <c r="I65" s="10"/>
      <c r="J65" s="10"/>
      <c r="K65" s="289"/>
      <c r="M65" s="27"/>
      <c r="N65" s="10"/>
      <c r="O65" s="10"/>
      <c r="P65" s="10"/>
      <c r="Q65" s="3"/>
      <c r="R65" s="10"/>
      <c r="S65" s="10"/>
      <c r="T65" s="10"/>
      <c r="U65" s="10"/>
      <c r="V65" s="10"/>
      <c r="W65" s="289"/>
    </row>
    <row r="66" spans="1:25" x14ac:dyDescent="0.25">
      <c r="A66" s="27" t="s">
        <v>89</v>
      </c>
      <c r="B66" s="10"/>
      <c r="C66" s="10"/>
      <c r="D66" s="10"/>
      <c r="E66" s="3"/>
      <c r="F66" s="10"/>
      <c r="G66" s="10"/>
      <c r="H66" s="36" t="s">
        <v>41</v>
      </c>
      <c r="I66" s="3">
        <f>SUM(E49:E66)</f>
        <v>13</v>
      </c>
      <c r="J66" s="10"/>
      <c r="K66" s="289"/>
      <c r="M66" s="23"/>
      <c r="N66" s="10"/>
      <c r="O66" s="10"/>
      <c r="P66" s="10"/>
      <c r="Q66" s="3"/>
      <c r="R66" s="10"/>
      <c r="S66" s="10"/>
      <c r="T66" s="36" t="s">
        <v>38</v>
      </c>
      <c r="U66" s="3">
        <f>SUM(Q49:Q66)</f>
        <v>4</v>
      </c>
      <c r="V66" s="10"/>
      <c r="W66" s="289"/>
    </row>
    <row r="67" spans="1:25" x14ac:dyDescent="0.25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290"/>
      <c r="M67" s="37"/>
      <c r="N67" s="38"/>
      <c r="O67" s="38"/>
      <c r="P67" s="38"/>
      <c r="Q67" s="38"/>
      <c r="R67" s="38"/>
      <c r="S67" s="38"/>
      <c r="T67" s="38"/>
      <c r="U67" s="38"/>
      <c r="V67" s="38"/>
      <c r="W67" s="290"/>
    </row>
    <row r="69" spans="1:25" x14ac:dyDescent="0.25">
      <c r="A69" s="39"/>
      <c r="B69" s="22"/>
      <c r="C69" s="22"/>
      <c r="D69" s="22"/>
      <c r="E69" s="88" t="s">
        <v>18</v>
      </c>
      <c r="F69" s="22"/>
      <c r="G69" s="22"/>
      <c r="H69" s="22"/>
      <c r="I69" s="22"/>
      <c r="J69" s="22"/>
      <c r="K69" s="288" t="s">
        <v>90</v>
      </c>
      <c r="M69" s="39"/>
      <c r="N69" s="22"/>
      <c r="O69" s="22"/>
      <c r="P69" s="22"/>
      <c r="Q69" s="88" t="s">
        <v>18</v>
      </c>
      <c r="R69" s="22"/>
      <c r="S69" s="22"/>
      <c r="T69" s="22"/>
      <c r="U69" s="22"/>
      <c r="V69" s="22"/>
      <c r="W69" s="288" t="s">
        <v>91</v>
      </c>
      <c r="X69" s="10"/>
      <c r="Y69" s="10"/>
    </row>
    <row r="70" spans="1:25" x14ac:dyDescent="0.25">
      <c r="A70" s="27" t="s">
        <v>92</v>
      </c>
      <c r="B70" s="10"/>
      <c r="C70" s="10"/>
      <c r="D70" s="10"/>
      <c r="E70" s="3"/>
      <c r="F70" s="10"/>
      <c r="G70" s="10"/>
      <c r="H70" s="10"/>
      <c r="I70" s="10"/>
      <c r="J70" s="10"/>
      <c r="K70" s="289"/>
      <c r="M70" s="27" t="s">
        <v>92</v>
      </c>
      <c r="N70" s="10"/>
      <c r="O70" s="10"/>
      <c r="P70" s="10"/>
      <c r="Q70" s="3"/>
      <c r="R70" s="10"/>
      <c r="S70" s="10"/>
      <c r="T70" s="10"/>
      <c r="U70" s="10"/>
      <c r="V70" s="10"/>
      <c r="W70" s="289"/>
      <c r="X70" s="10"/>
      <c r="Y70" s="10"/>
    </row>
    <row r="71" spans="1:25" x14ac:dyDescent="0.25">
      <c r="A71" s="27" t="s">
        <v>93</v>
      </c>
      <c r="B71" s="10"/>
      <c r="C71" s="10"/>
      <c r="D71" s="10"/>
      <c r="E71" s="3"/>
      <c r="F71" s="10"/>
      <c r="G71" s="10"/>
      <c r="H71" s="10"/>
      <c r="I71" s="10"/>
      <c r="J71" s="10"/>
      <c r="K71" s="289"/>
      <c r="M71" s="27" t="s">
        <v>94</v>
      </c>
      <c r="N71" s="10"/>
      <c r="O71" s="10"/>
      <c r="P71" s="10"/>
      <c r="Q71" s="3"/>
      <c r="R71" s="10"/>
      <c r="S71" s="10"/>
      <c r="T71" s="10"/>
      <c r="U71" s="10"/>
      <c r="V71" s="10"/>
      <c r="W71" s="289"/>
      <c r="X71" s="10"/>
      <c r="Y71" s="10"/>
    </row>
    <row r="72" spans="1:25" x14ac:dyDescent="0.25">
      <c r="A72" s="27" t="s">
        <v>95</v>
      </c>
      <c r="B72" s="10"/>
      <c r="C72" s="10"/>
      <c r="D72" s="10"/>
      <c r="E72" s="3">
        <v>1</v>
      </c>
      <c r="F72" s="10"/>
      <c r="G72" s="10"/>
      <c r="H72" s="10"/>
      <c r="I72" s="10"/>
      <c r="J72" s="10"/>
      <c r="K72" s="289"/>
      <c r="M72" s="27" t="s">
        <v>96</v>
      </c>
      <c r="N72" s="10"/>
      <c r="O72" s="10"/>
      <c r="P72" s="10"/>
      <c r="Q72" s="3"/>
      <c r="R72" s="10"/>
      <c r="S72" s="10"/>
      <c r="T72" s="10"/>
      <c r="U72" s="10"/>
      <c r="V72" s="10"/>
      <c r="W72" s="289"/>
      <c r="X72" s="10"/>
      <c r="Y72" s="10"/>
    </row>
    <row r="73" spans="1:25" x14ac:dyDescent="0.25">
      <c r="A73" s="27" t="s">
        <v>97</v>
      </c>
      <c r="B73" s="10"/>
      <c r="C73" s="10"/>
      <c r="D73" s="10"/>
      <c r="E73" s="3"/>
      <c r="F73" s="10"/>
      <c r="G73" s="10"/>
      <c r="H73" s="10"/>
      <c r="I73" s="10"/>
      <c r="J73" s="10"/>
      <c r="K73" s="289"/>
      <c r="M73" s="27" t="s">
        <v>98</v>
      </c>
      <c r="N73" s="10"/>
      <c r="O73" s="10"/>
      <c r="P73" s="10"/>
      <c r="Q73" s="3"/>
      <c r="R73" s="10"/>
      <c r="S73" s="10"/>
      <c r="T73" s="10"/>
      <c r="U73" s="10"/>
      <c r="V73" s="10"/>
      <c r="W73" s="289"/>
      <c r="X73" s="10"/>
      <c r="Y73" s="10"/>
    </row>
    <row r="74" spans="1:25" x14ac:dyDescent="0.25">
      <c r="A74" s="27" t="s">
        <v>99</v>
      </c>
      <c r="B74" s="10"/>
      <c r="C74" s="10"/>
      <c r="D74" s="10"/>
      <c r="E74" s="3"/>
      <c r="F74" s="10"/>
      <c r="G74" s="10"/>
      <c r="H74" s="10"/>
      <c r="I74" s="10"/>
      <c r="J74" s="10"/>
      <c r="K74" s="289"/>
      <c r="M74" s="27" t="s">
        <v>99</v>
      </c>
      <c r="N74" s="10"/>
      <c r="O74" s="10"/>
      <c r="P74" s="10"/>
      <c r="Q74" s="3"/>
      <c r="R74" s="10"/>
      <c r="S74" s="10"/>
      <c r="T74" s="10"/>
      <c r="U74" s="10"/>
      <c r="V74" s="10"/>
      <c r="W74" s="289"/>
      <c r="X74" s="10"/>
      <c r="Y74" s="10"/>
    </row>
    <row r="75" spans="1:25" x14ac:dyDescent="0.25">
      <c r="A75" s="27" t="s">
        <v>100</v>
      </c>
      <c r="B75" s="10"/>
      <c r="C75" s="10"/>
      <c r="D75" s="10"/>
      <c r="E75" s="3">
        <v>1</v>
      </c>
      <c r="F75" s="10"/>
      <c r="G75" s="10"/>
      <c r="H75" s="10"/>
      <c r="I75" s="10"/>
      <c r="J75" s="10"/>
      <c r="K75" s="289"/>
      <c r="M75" s="27" t="s">
        <v>100</v>
      </c>
      <c r="N75" s="10"/>
      <c r="O75" s="10"/>
      <c r="P75" s="10"/>
      <c r="Q75" s="3"/>
      <c r="R75" s="10"/>
      <c r="S75" s="10"/>
      <c r="T75" s="10"/>
      <c r="U75" s="10"/>
      <c r="V75" s="10"/>
      <c r="W75" s="289"/>
      <c r="X75" s="10"/>
      <c r="Y75" s="10"/>
    </row>
    <row r="76" spans="1:25" x14ac:dyDescent="0.25">
      <c r="A76" s="27" t="s">
        <v>101</v>
      </c>
      <c r="B76" s="10"/>
      <c r="C76" s="10"/>
      <c r="D76" s="10"/>
      <c r="E76" s="3">
        <v>2</v>
      </c>
      <c r="F76" s="10"/>
      <c r="G76" s="10"/>
      <c r="H76" s="10"/>
      <c r="I76" s="10"/>
      <c r="J76" s="10"/>
      <c r="K76" s="289"/>
      <c r="M76" s="27" t="s">
        <v>101</v>
      </c>
      <c r="N76" s="10"/>
      <c r="O76" s="10"/>
      <c r="P76" s="10"/>
      <c r="Q76" s="3"/>
      <c r="R76" s="10"/>
      <c r="S76" s="10"/>
      <c r="T76" s="10"/>
      <c r="U76" s="10"/>
      <c r="V76" s="10"/>
      <c r="W76" s="289"/>
      <c r="X76" s="10"/>
      <c r="Y76" s="10"/>
    </row>
    <row r="77" spans="1:25" x14ac:dyDescent="0.25">
      <c r="A77" s="27" t="s">
        <v>102</v>
      </c>
      <c r="B77" s="10"/>
      <c r="C77" s="10"/>
      <c r="D77" s="10"/>
      <c r="E77" s="3">
        <v>3</v>
      </c>
      <c r="F77" s="10"/>
      <c r="G77" s="10"/>
      <c r="H77" s="10"/>
      <c r="I77" s="10"/>
      <c r="J77" s="10"/>
      <c r="K77" s="289"/>
      <c r="M77" s="27" t="s">
        <v>103</v>
      </c>
      <c r="N77" s="10"/>
      <c r="O77" s="10"/>
      <c r="P77" s="10"/>
      <c r="Q77" s="3"/>
      <c r="R77" s="10"/>
      <c r="S77" s="10"/>
      <c r="T77" s="10"/>
      <c r="U77" s="10"/>
      <c r="V77" s="10"/>
      <c r="W77" s="289"/>
      <c r="X77" s="10"/>
      <c r="Y77" s="10"/>
    </row>
    <row r="78" spans="1:25" x14ac:dyDescent="0.25">
      <c r="A78" s="27" t="s">
        <v>104</v>
      </c>
      <c r="B78" s="10"/>
      <c r="C78" s="10"/>
      <c r="D78" s="10"/>
      <c r="E78" s="3">
        <v>1</v>
      </c>
      <c r="F78" s="10"/>
      <c r="G78" s="10"/>
      <c r="H78" s="10"/>
      <c r="I78" s="10"/>
      <c r="J78" s="10"/>
      <c r="K78" s="289"/>
      <c r="M78" s="27" t="s">
        <v>105</v>
      </c>
      <c r="N78" s="10"/>
      <c r="O78" s="10"/>
      <c r="P78" s="10"/>
      <c r="Q78" s="3">
        <v>5</v>
      </c>
      <c r="R78" s="10"/>
      <c r="S78" s="10"/>
      <c r="T78" s="10"/>
      <c r="U78" s="10"/>
      <c r="V78" s="10"/>
      <c r="W78" s="289"/>
      <c r="X78" s="10"/>
      <c r="Y78" s="10"/>
    </row>
    <row r="79" spans="1:25" x14ac:dyDescent="0.25">
      <c r="A79" s="27" t="s">
        <v>106</v>
      </c>
      <c r="B79" s="10"/>
      <c r="C79" s="10"/>
      <c r="D79" s="10"/>
      <c r="E79" s="3">
        <v>8</v>
      </c>
      <c r="F79" s="10"/>
      <c r="G79" s="10"/>
      <c r="H79" s="10"/>
      <c r="I79" s="10"/>
      <c r="J79" s="10"/>
      <c r="K79" s="289"/>
      <c r="M79" s="27" t="s">
        <v>236</v>
      </c>
      <c r="N79" s="10"/>
      <c r="O79" s="10"/>
      <c r="P79" s="10"/>
      <c r="Q79" s="3">
        <v>1</v>
      </c>
      <c r="R79" s="10"/>
      <c r="S79" s="10"/>
      <c r="T79" s="10"/>
      <c r="U79" s="10"/>
      <c r="V79" s="10"/>
      <c r="W79" s="289"/>
      <c r="X79" s="10"/>
      <c r="Y79" s="10"/>
    </row>
    <row r="80" spans="1:25" x14ac:dyDescent="0.25">
      <c r="A80" s="27" t="s">
        <v>107</v>
      </c>
      <c r="B80" s="10"/>
      <c r="C80" s="10"/>
      <c r="D80" s="10"/>
      <c r="E80" s="3">
        <v>7</v>
      </c>
      <c r="F80" s="10"/>
      <c r="G80" s="10"/>
      <c r="H80" s="10"/>
      <c r="I80" s="10"/>
      <c r="J80" s="10"/>
      <c r="K80" s="289"/>
      <c r="M80" s="27" t="s">
        <v>237</v>
      </c>
      <c r="N80" s="10"/>
      <c r="O80" s="10"/>
      <c r="P80" s="10"/>
      <c r="Q80" s="3">
        <v>12</v>
      </c>
      <c r="R80" s="10"/>
      <c r="S80" s="10"/>
      <c r="T80" s="10"/>
      <c r="U80" s="10"/>
      <c r="V80" s="10"/>
      <c r="W80" s="289"/>
      <c r="X80" s="10"/>
      <c r="Y80" s="10"/>
    </row>
    <row r="81" spans="1:25" x14ac:dyDescent="0.25">
      <c r="A81" s="27" t="s">
        <v>108</v>
      </c>
      <c r="B81" s="10"/>
      <c r="C81" s="10"/>
      <c r="D81" s="10"/>
      <c r="E81" s="3"/>
      <c r="F81" s="10"/>
      <c r="G81" s="10"/>
      <c r="H81" s="10"/>
      <c r="I81" s="10"/>
      <c r="J81" s="10"/>
      <c r="K81" s="289"/>
      <c r="M81" s="27"/>
      <c r="N81" s="10"/>
      <c r="O81" s="10"/>
      <c r="P81" s="10"/>
      <c r="Q81" s="3"/>
      <c r="R81" s="10"/>
      <c r="S81" s="10"/>
      <c r="T81" s="10"/>
      <c r="U81" s="10"/>
      <c r="V81" s="10"/>
      <c r="W81" s="289"/>
      <c r="X81" s="10"/>
      <c r="Y81" s="10"/>
    </row>
    <row r="82" spans="1:25" x14ac:dyDescent="0.25">
      <c r="A82" s="27" t="s">
        <v>109</v>
      </c>
      <c r="B82" s="10"/>
      <c r="C82" s="10"/>
      <c r="D82" s="10"/>
      <c r="E82" s="3"/>
      <c r="F82" s="10"/>
      <c r="G82" s="10"/>
      <c r="H82" s="10"/>
      <c r="I82" s="10"/>
      <c r="J82" s="10"/>
      <c r="K82" s="289"/>
      <c r="M82" s="27"/>
      <c r="N82" s="10"/>
      <c r="O82" s="10"/>
      <c r="P82" s="10"/>
      <c r="Q82" s="3"/>
      <c r="R82" s="10"/>
      <c r="S82" s="10"/>
      <c r="T82" s="10"/>
      <c r="U82" s="10"/>
      <c r="V82" s="10"/>
      <c r="W82" s="289"/>
      <c r="X82" s="10"/>
      <c r="Y82" s="10"/>
    </row>
    <row r="83" spans="1:25" x14ac:dyDescent="0.25">
      <c r="A83" s="27" t="s">
        <v>110</v>
      </c>
      <c r="B83" s="10"/>
      <c r="C83" s="10"/>
      <c r="D83" s="10"/>
      <c r="E83" s="3">
        <v>13</v>
      </c>
      <c r="F83" s="10"/>
      <c r="G83" s="10"/>
      <c r="H83" s="10"/>
      <c r="I83" s="10"/>
      <c r="J83" s="10"/>
      <c r="K83" s="289"/>
      <c r="M83" s="27"/>
      <c r="N83" s="10"/>
      <c r="O83" s="10"/>
      <c r="P83" s="10"/>
      <c r="Q83" s="3"/>
      <c r="R83" s="10"/>
      <c r="S83" s="10"/>
      <c r="T83" s="10"/>
      <c r="U83" s="10"/>
      <c r="V83" s="10"/>
      <c r="W83" s="289"/>
      <c r="X83" s="10"/>
      <c r="Y83" s="10"/>
    </row>
    <row r="84" spans="1:25" x14ac:dyDescent="0.25">
      <c r="A84" s="27" t="s">
        <v>111</v>
      </c>
      <c r="B84" s="10"/>
      <c r="C84" s="10"/>
      <c r="D84" s="10"/>
      <c r="E84" s="3">
        <v>27</v>
      </c>
      <c r="F84" s="10"/>
      <c r="G84" s="10"/>
      <c r="H84" s="10"/>
      <c r="I84" s="10"/>
      <c r="J84" s="10"/>
      <c r="K84" s="289"/>
      <c r="M84" s="27"/>
      <c r="N84" s="10"/>
      <c r="O84" s="10"/>
      <c r="P84" s="10"/>
      <c r="Q84" s="3"/>
      <c r="R84" s="10"/>
      <c r="S84" s="10"/>
      <c r="T84" s="10"/>
      <c r="U84" s="10"/>
      <c r="V84" s="10"/>
      <c r="W84" s="289"/>
      <c r="X84" s="10"/>
      <c r="Y84" s="10"/>
    </row>
    <row r="85" spans="1:25" x14ac:dyDescent="0.25">
      <c r="A85" s="27" t="s">
        <v>112</v>
      </c>
      <c r="B85" s="10"/>
      <c r="C85" s="10"/>
      <c r="D85" s="10"/>
      <c r="E85" s="3">
        <v>3</v>
      </c>
      <c r="F85" s="10"/>
      <c r="G85" s="10"/>
      <c r="H85" s="10"/>
      <c r="I85" s="10"/>
      <c r="J85" s="10"/>
      <c r="K85" s="289"/>
      <c r="M85" s="27"/>
      <c r="N85" s="10"/>
      <c r="O85" s="10"/>
      <c r="P85" s="10"/>
      <c r="Q85" s="3"/>
      <c r="R85" s="10"/>
      <c r="S85" s="10"/>
      <c r="T85" s="10"/>
      <c r="U85" s="10"/>
      <c r="V85" s="10"/>
      <c r="W85" s="289"/>
      <c r="X85" s="10"/>
      <c r="Y85" s="10"/>
    </row>
    <row r="86" spans="1:25" x14ac:dyDescent="0.25">
      <c r="A86" s="27" t="s">
        <v>113</v>
      </c>
      <c r="B86" s="10"/>
      <c r="C86" s="10"/>
      <c r="D86" s="10"/>
      <c r="E86" s="3">
        <v>1</v>
      </c>
      <c r="F86" s="10"/>
      <c r="G86" s="10"/>
      <c r="H86" s="10"/>
      <c r="I86" s="10"/>
      <c r="J86" s="10"/>
      <c r="K86" s="289"/>
      <c r="M86" s="27"/>
      <c r="N86" s="10"/>
      <c r="O86" s="10"/>
      <c r="P86" s="10"/>
      <c r="Q86" s="3"/>
      <c r="R86" s="10"/>
      <c r="S86" s="10"/>
      <c r="T86" s="10"/>
      <c r="U86" s="10"/>
      <c r="V86" s="10"/>
      <c r="W86" s="289"/>
      <c r="X86" s="10"/>
      <c r="Y86" s="10"/>
    </row>
    <row r="87" spans="1:25" x14ac:dyDescent="0.25">
      <c r="A87" s="27" t="s">
        <v>114</v>
      </c>
      <c r="B87" s="10"/>
      <c r="C87" s="10"/>
      <c r="D87" s="10"/>
      <c r="E87" s="3"/>
      <c r="F87" s="10"/>
      <c r="G87" s="10"/>
      <c r="H87" s="10"/>
      <c r="I87" s="10"/>
      <c r="J87" s="10"/>
      <c r="K87" s="289"/>
      <c r="M87" s="27"/>
      <c r="N87" s="10"/>
      <c r="O87" s="10"/>
      <c r="P87" s="10"/>
      <c r="Q87" s="3"/>
      <c r="R87" s="10"/>
      <c r="S87" s="10"/>
      <c r="T87" s="10"/>
      <c r="U87" s="10"/>
      <c r="V87" s="10"/>
      <c r="W87" s="289"/>
      <c r="X87" s="10"/>
      <c r="Y87" s="10"/>
    </row>
    <row r="88" spans="1:25" x14ac:dyDescent="0.25">
      <c r="A88" s="27" t="s">
        <v>115</v>
      </c>
      <c r="B88" s="10"/>
      <c r="C88" s="10"/>
      <c r="D88" s="10"/>
      <c r="E88" s="3"/>
      <c r="F88" s="10"/>
      <c r="G88" s="10"/>
      <c r="H88" s="10"/>
      <c r="I88" s="10"/>
      <c r="J88" s="10"/>
      <c r="K88" s="289"/>
      <c r="M88" s="27"/>
      <c r="N88" s="10"/>
      <c r="O88" s="10"/>
      <c r="P88" s="10"/>
      <c r="Q88" s="3"/>
      <c r="R88" s="10"/>
      <c r="S88" s="10"/>
      <c r="T88" s="10"/>
      <c r="U88" s="10"/>
      <c r="V88" s="10"/>
      <c r="W88" s="289"/>
      <c r="X88" s="10"/>
      <c r="Y88" s="10"/>
    </row>
    <row r="89" spans="1:25" x14ac:dyDescent="0.25">
      <c r="A89" s="27" t="s">
        <v>116</v>
      </c>
      <c r="B89" s="10"/>
      <c r="C89" s="10"/>
      <c r="D89" s="10"/>
      <c r="E89" s="3"/>
      <c r="F89" s="10"/>
      <c r="G89" s="10"/>
      <c r="H89" s="10"/>
      <c r="I89" s="10"/>
      <c r="J89" s="10"/>
      <c r="K89" s="289"/>
      <c r="M89" s="27"/>
      <c r="N89" s="10"/>
      <c r="O89" s="10"/>
      <c r="P89" s="10"/>
      <c r="Q89" s="3"/>
      <c r="R89" s="10"/>
      <c r="S89" s="10"/>
      <c r="T89" s="10"/>
      <c r="U89" s="10"/>
      <c r="V89" s="10"/>
      <c r="W89" s="289"/>
      <c r="X89" s="10"/>
      <c r="Y89" s="10"/>
    </row>
    <row r="90" spans="1:25" x14ac:dyDescent="0.25">
      <c r="A90" s="27" t="s">
        <v>117</v>
      </c>
      <c r="B90" s="10"/>
      <c r="C90" s="10"/>
      <c r="D90" s="10"/>
      <c r="E90" s="3"/>
      <c r="F90" s="10"/>
      <c r="G90" s="10"/>
      <c r="H90" s="10"/>
      <c r="I90" s="10"/>
      <c r="J90" s="10"/>
      <c r="K90" s="289"/>
      <c r="M90" s="27"/>
      <c r="N90" s="10"/>
      <c r="O90" s="10"/>
      <c r="P90" s="10"/>
      <c r="Q90" s="3"/>
      <c r="R90" s="10"/>
      <c r="S90" s="10"/>
      <c r="T90" s="10"/>
      <c r="U90" s="10"/>
      <c r="V90" s="10"/>
      <c r="W90" s="289"/>
      <c r="X90" s="10"/>
      <c r="Y90" s="10"/>
    </row>
    <row r="91" spans="1:25" x14ac:dyDescent="0.25">
      <c r="A91" s="27" t="s">
        <v>118</v>
      </c>
      <c r="B91" s="10"/>
      <c r="C91" s="10"/>
      <c r="D91" s="10"/>
      <c r="E91" s="3">
        <v>2</v>
      </c>
      <c r="F91" s="10"/>
      <c r="G91" s="10"/>
      <c r="H91" s="10"/>
      <c r="I91" s="10"/>
      <c r="J91" s="10"/>
      <c r="K91" s="289"/>
      <c r="M91" s="27"/>
      <c r="N91" s="10"/>
      <c r="O91" s="10"/>
      <c r="P91" s="10"/>
      <c r="Q91" s="3"/>
      <c r="R91" s="10"/>
      <c r="S91" s="10"/>
      <c r="T91" s="10"/>
      <c r="U91" s="10"/>
      <c r="V91" s="10"/>
      <c r="W91" s="289"/>
    </row>
    <row r="92" spans="1:25" x14ac:dyDescent="0.25">
      <c r="A92" s="27" t="s">
        <v>119</v>
      </c>
      <c r="B92" s="10"/>
      <c r="C92" s="10"/>
      <c r="D92" s="10"/>
      <c r="E92" s="3">
        <v>11</v>
      </c>
      <c r="F92" s="10"/>
      <c r="G92" s="10"/>
      <c r="H92" s="10"/>
      <c r="I92" s="10"/>
      <c r="J92" s="10"/>
      <c r="K92" s="289"/>
      <c r="M92" s="27"/>
      <c r="N92" s="10"/>
      <c r="O92" s="10"/>
      <c r="P92" s="10"/>
      <c r="Q92" s="3"/>
      <c r="R92" s="10"/>
      <c r="S92" s="10"/>
      <c r="T92" s="10"/>
      <c r="U92" s="10"/>
      <c r="V92" s="10"/>
      <c r="W92" s="289"/>
    </row>
    <row r="93" spans="1:25" x14ac:dyDescent="0.25">
      <c r="A93" s="27" t="s">
        <v>120</v>
      </c>
      <c r="B93" s="10"/>
      <c r="C93" s="10"/>
      <c r="D93" s="10"/>
      <c r="E93" s="3">
        <v>24</v>
      </c>
      <c r="F93" s="10"/>
      <c r="G93" s="10"/>
      <c r="H93" s="10"/>
      <c r="I93" s="10"/>
      <c r="J93" s="10"/>
      <c r="K93" s="289"/>
      <c r="M93" s="27"/>
      <c r="N93" s="10"/>
      <c r="O93" s="10"/>
      <c r="P93" s="10"/>
      <c r="Q93" s="3"/>
      <c r="R93" s="10"/>
      <c r="S93" s="10"/>
      <c r="T93" s="10"/>
      <c r="U93" s="10"/>
      <c r="V93" s="10"/>
      <c r="W93" s="289"/>
    </row>
    <row r="94" spans="1:25" x14ac:dyDescent="0.25">
      <c r="A94" s="27" t="s">
        <v>121</v>
      </c>
      <c r="B94" s="10"/>
      <c r="C94" s="10"/>
      <c r="D94" s="10"/>
      <c r="E94" s="3">
        <v>1</v>
      </c>
      <c r="F94" s="10"/>
      <c r="G94" s="10"/>
      <c r="H94" s="10"/>
      <c r="I94" s="10"/>
      <c r="J94" s="10"/>
      <c r="K94" s="289"/>
      <c r="M94" s="27" t="s">
        <v>121</v>
      </c>
      <c r="N94" s="10"/>
      <c r="O94" s="10"/>
      <c r="P94" s="10"/>
      <c r="Q94" s="3">
        <v>1</v>
      </c>
      <c r="R94" s="10"/>
      <c r="S94" s="10"/>
      <c r="T94" s="10"/>
      <c r="U94" s="10"/>
      <c r="V94" s="10"/>
      <c r="W94" s="289"/>
      <c r="X94" s="10"/>
      <c r="Y94" s="10"/>
    </row>
    <row r="95" spans="1:25" x14ac:dyDescent="0.25">
      <c r="A95" s="27" t="s">
        <v>122</v>
      </c>
      <c r="B95" s="10"/>
      <c r="C95" s="10"/>
      <c r="D95" s="10"/>
      <c r="E95" s="3">
        <v>20</v>
      </c>
      <c r="F95" s="10"/>
      <c r="G95" s="10"/>
      <c r="H95" s="36" t="s">
        <v>41</v>
      </c>
      <c r="I95" s="3">
        <f>SUM(E70:E95)</f>
        <v>125</v>
      </c>
      <c r="J95" s="10"/>
      <c r="K95" s="289"/>
      <c r="M95" s="27" t="s">
        <v>123</v>
      </c>
      <c r="N95" s="10"/>
      <c r="O95" s="10"/>
      <c r="P95" s="10"/>
      <c r="Q95" s="3">
        <v>19</v>
      </c>
      <c r="R95" s="10"/>
      <c r="S95" s="10"/>
      <c r="T95" s="36" t="s">
        <v>38</v>
      </c>
      <c r="U95" s="3">
        <f>SUM(Q70:Q95)</f>
        <v>38</v>
      </c>
      <c r="V95" s="10"/>
      <c r="W95" s="289"/>
      <c r="X95" s="10"/>
      <c r="Y95" s="10"/>
    </row>
    <row r="96" spans="1:25" x14ac:dyDescent="0.25">
      <c r="A96" s="23"/>
      <c r="B96" s="10"/>
      <c r="C96" s="10"/>
      <c r="D96" s="10"/>
      <c r="E96" s="10"/>
      <c r="F96" s="10"/>
      <c r="G96" s="10"/>
      <c r="H96" s="10"/>
      <c r="I96" s="10"/>
      <c r="J96" s="10"/>
      <c r="K96" s="289"/>
      <c r="M96" s="23"/>
      <c r="N96" s="10"/>
      <c r="O96" s="10"/>
      <c r="P96" s="10"/>
      <c r="Q96" s="10"/>
      <c r="R96" s="10"/>
      <c r="S96" s="10"/>
      <c r="T96" s="10"/>
      <c r="U96" s="10"/>
      <c r="V96" s="10"/>
      <c r="W96" s="289"/>
      <c r="X96" s="10"/>
      <c r="Y96" s="10"/>
    </row>
    <row r="97" spans="1:25" x14ac:dyDescent="0.25">
      <c r="A97" s="37"/>
      <c r="B97" s="38"/>
      <c r="C97" s="38"/>
      <c r="D97" s="38"/>
      <c r="E97" s="38"/>
      <c r="F97" s="38"/>
      <c r="G97" s="38"/>
      <c r="H97" s="38"/>
      <c r="I97" s="38"/>
      <c r="J97" s="38"/>
      <c r="K97" s="290"/>
      <c r="M97" s="37"/>
      <c r="N97" s="38"/>
      <c r="O97" s="38"/>
      <c r="P97" s="38"/>
      <c r="Q97" s="38"/>
      <c r="R97" s="38"/>
      <c r="S97" s="38"/>
      <c r="T97" s="38"/>
      <c r="U97" s="38"/>
      <c r="V97" s="38"/>
      <c r="W97" s="290"/>
      <c r="X97" s="10"/>
      <c r="Y97" s="10"/>
    </row>
    <row r="98" spans="1:25" x14ac:dyDescent="0.25">
      <c r="X98" s="10"/>
      <c r="Y98" s="10"/>
    </row>
    <row r="99" spans="1:25" x14ac:dyDescent="0.25">
      <c r="A99" s="39"/>
      <c r="B99" s="22"/>
      <c r="C99" s="22"/>
      <c r="D99" s="22"/>
      <c r="E99" s="22"/>
      <c r="F99" s="22"/>
      <c r="G99" s="22"/>
      <c r="H99" s="22"/>
      <c r="I99" s="22"/>
      <c r="J99" s="22"/>
      <c r="K99" s="288" t="s">
        <v>124</v>
      </c>
      <c r="M99" s="39"/>
      <c r="N99" s="22"/>
      <c r="O99" s="22"/>
      <c r="P99" s="22"/>
      <c r="Q99" s="22"/>
      <c r="R99" s="22"/>
      <c r="S99" s="22"/>
      <c r="T99" s="22"/>
      <c r="U99" s="22"/>
      <c r="V99" s="22"/>
      <c r="W99" s="288" t="s">
        <v>125</v>
      </c>
      <c r="X99" s="10"/>
      <c r="Y99" s="10"/>
    </row>
    <row r="100" spans="1:25" x14ac:dyDescent="0.25">
      <c r="A100" s="23"/>
      <c r="B100" s="10"/>
      <c r="C100" s="10"/>
      <c r="D100" s="10"/>
      <c r="E100" s="88" t="s">
        <v>18</v>
      </c>
      <c r="F100" s="10"/>
      <c r="G100" s="10"/>
      <c r="H100" s="10"/>
      <c r="I100" s="10"/>
      <c r="J100" s="10"/>
      <c r="K100" s="289"/>
      <c r="M100" s="23"/>
      <c r="N100" s="10"/>
      <c r="O100" s="10"/>
      <c r="P100" s="10"/>
      <c r="Q100" s="88" t="s">
        <v>18</v>
      </c>
      <c r="R100" s="10"/>
      <c r="S100" s="10"/>
      <c r="T100" s="10"/>
      <c r="U100" s="10"/>
      <c r="V100" s="10"/>
      <c r="W100" s="289"/>
      <c r="X100" s="10"/>
      <c r="Y100" s="10"/>
    </row>
    <row r="101" spans="1:25" x14ac:dyDescent="0.25">
      <c r="A101" s="27" t="s">
        <v>126</v>
      </c>
      <c r="B101" s="10"/>
      <c r="C101" s="10"/>
      <c r="D101" s="10"/>
      <c r="E101" s="3"/>
      <c r="F101" s="10"/>
      <c r="G101" s="10"/>
      <c r="H101" s="10"/>
      <c r="I101" s="10"/>
      <c r="J101" s="10"/>
      <c r="K101" s="289"/>
      <c r="M101" s="27" t="s">
        <v>126</v>
      </c>
      <c r="N101" s="10"/>
      <c r="O101" s="10"/>
      <c r="P101" s="10"/>
      <c r="Q101" s="3"/>
      <c r="R101" s="10"/>
      <c r="S101" s="10"/>
      <c r="T101" s="10"/>
      <c r="U101" s="10"/>
      <c r="V101" s="10"/>
      <c r="W101" s="289"/>
      <c r="X101" s="10"/>
      <c r="Y101" s="10"/>
    </row>
    <row r="102" spans="1:25" x14ac:dyDescent="0.25">
      <c r="A102" s="27" t="s">
        <v>127</v>
      </c>
      <c r="B102" s="10"/>
      <c r="C102" s="10"/>
      <c r="D102" s="10"/>
      <c r="E102" s="3"/>
      <c r="F102" s="10"/>
      <c r="G102" s="10"/>
      <c r="H102" s="10"/>
      <c r="I102" s="10"/>
      <c r="J102" s="10"/>
      <c r="K102" s="289"/>
      <c r="M102" s="27" t="s">
        <v>127</v>
      </c>
      <c r="N102" s="10"/>
      <c r="O102" s="10"/>
      <c r="P102" s="10"/>
      <c r="Q102" s="3"/>
      <c r="R102" s="10"/>
      <c r="S102" s="10"/>
      <c r="T102" s="10"/>
      <c r="U102" s="10"/>
      <c r="V102" s="10"/>
      <c r="W102" s="289"/>
      <c r="X102" s="10"/>
      <c r="Y102" s="10"/>
    </row>
    <row r="103" spans="1:25" x14ac:dyDescent="0.25">
      <c r="A103" s="27" t="s">
        <v>128</v>
      </c>
      <c r="B103" s="10"/>
      <c r="C103" s="10"/>
      <c r="D103" s="10"/>
      <c r="E103" s="3"/>
      <c r="F103" s="10"/>
      <c r="G103" s="10"/>
      <c r="H103" s="10"/>
      <c r="I103" s="10"/>
      <c r="J103" s="10"/>
      <c r="K103" s="289"/>
      <c r="M103" s="27" t="s">
        <v>128</v>
      </c>
      <c r="N103" s="10"/>
      <c r="O103" s="10"/>
      <c r="P103" s="10"/>
      <c r="Q103" s="3"/>
      <c r="R103" s="10"/>
      <c r="S103" s="10"/>
      <c r="T103" s="10"/>
      <c r="U103" s="10"/>
      <c r="V103" s="10"/>
      <c r="W103" s="289"/>
      <c r="X103" s="10"/>
      <c r="Y103" s="10"/>
    </row>
    <row r="104" spans="1:25" x14ac:dyDescent="0.25">
      <c r="A104" s="27" t="s">
        <v>129</v>
      </c>
      <c r="B104" s="10"/>
      <c r="C104" s="10"/>
      <c r="D104" s="10"/>
      <c r="E104" s="3"/>
      <c r="F104" s="10"/>
      <c r="G104" s="10"/>
      <c r="H104" s="10"/>
      <c r="I104" s="10"/>
      <c r="J104" s="10"/>
      <c r="K104" s="289"/>
      <c r="M104" s="27" t="s">
        <v>129</v>
      </c>
      <c r="N104" s="10"/>
      <c r="O104" s="10"/>
      <c r="P104" s="10"/>
      <c r="Q104" s="3"/>
      <c r="R104" s="10"/>
      <c r="S104" s="10"/>
      <c r="T104" s="10"/>
      <c r="U104" s="10"/>
      <c r="V104" s="10"/>
      <c r="W104" s="289"/>
      <c r="X104" s="10"/>
      <c r="Y104" s="10"/>
    </row>
    <row r="105" spans="1:25" x14ac:dyDescent="0.25">
      <c r="A105" s="27" t="s">
        <v>130</v>
      </c>
      <c r="B105" s="10"/>
      <c r="C105" s="10"/>
      <c r="D105" s="10"/>
      <c r="E105" s="3"/>
      <c r="F105" s="10"/>
      <c r="G105" s="10"/>
      <c r="H105" s="10"/>
      <c r="I105" s="10"/>
      <c r="J105" s="10"/>
      <c r="K105" s="289"/>
      <c r="M105" s="27" t="s">
        <v>130</v>
      </c>
      <c r="N105" s="10"/>
      <c r="O105" s="10"/>
      <c r="P105" s="10"/>
      <c r="Q105" s="3"/>
      <c r="R105" s="10"/>
      <c r="S105" s="10"/>
      <c r="T105" s="10"/>
      <c r="U105" s="10"/>
      <c r="V105" s="10"/>
      <c r="W105" s="289"/>
      <c r="X105" s="10"/>
      <c r="Y105" s="10"/>
    </row>
    <row r="106" spans="1:25" x14ac:dyDescent="0.25">
      <c r="A106" s="27" t="s">
        <v>131</v>
      </c>
      <c r="B106" s="10"/>
      <c r="C106" s="10"/>
      <c r="D106" s="10"/>
      <c r="E106" s="3"/>
      <c r="F106" s="10"/>
      <c r="G106" s="10"/>
      <c r="H106" s="10"/>
      <c r="I106" s="10"/>
      <c r="J106" s="10"/>
      <c r="K106" s="289"/>
      <c r="M106" s="27" t="s">
        <v>131</v>
      </c>
      <c r="N106" s="10"/>
      <c r="O106" s="10"/>
      <c r="P106" s="10"/>
      <c r="Q106" s="3"/>
      <c r="R106" s="10"/>
      <c r="S106" s="10"/>
      <c r="T106" s="10"/>
      <c r="U106" s="10"/>
      <c r="V106" s="10"/>
      <c r="W106" s="289"/>
      <c r="X106" s="10"/>
      <c r="Y106" s="10"/>
    </row>
    <row r="107" spans="1:25" x14ac:dyDescent="0.25">
      <c r="A107" s="27" t="s">
        <v>132</v>
      </c>
      <c r="B107" s="10"/>
      <c r="C107" s="10"/>
      <c r="D107" s="10"/>
      <c r="E107" s="3"/>
      <c r="F107" s="10"/>
      <c r="G107" s="10"/>
      <c r="H107" s="10"/>
      <c r="I107" s="10"/>
      <c r="J107" s="10"/>
      <c r="K107" s="289"/>
      <c r="M107" s="27" t="s">
        <v>132</v>
      </c>
      <c r="N107" s="10"/>
      <c r="O107" s="10"/>
      <c r="P107" s="10"/>
      <c r="Q107" s="3"/>
      <c r="R107" s="10"/>
      <c r="S107" s="10"/>
      <c r="T107" s="10"/>
      <c r="U107" s="10"/>
      <c r="V107" s="10"/>
      <c r="W107" s="289"/>
      <c r="X107" s="10"/>
      <c r="Y107" s="10"/>
    </row>
    <row r="108" spans="1:25" x14ac:dyDescent="0.25">
      <c r="A108" s="27" t="s">
        <v>133</v>
      </c>
      <c r="B108" s="10"/>
      <c r="C108" s="10"/>
      <c r="D108" s="10"/>
      <c r="E108" s="3"/>
      <c r="F108" s="10"/>
      <c r="G108" s="10"/>
      <c r="H108" s="10"/>
      <c r="I108" s="10"/>
      <c r="J108" s="10"/>
      <c r="K108" s="289"/>
      <c r="M108" s="27" t="s">
        <v>133</v>
      </c>
      <c r="N108" s="10"/>
      <c r="O108" s="10"/>
      <c r="P108" s="10"/>
      <c r="Q108" s="3"/>
      <c r="R108" s="10"/>
      <c r="S108" s="10"/>
      <c r="T108" s="10"/>
      <c r="U108" s="10"/>
      <c r="V108" s="10"/>
      <c r="W108" s="289"/>
      <c r="X108" s="10"/>
      <c r="Y108" s="10"/>
    </row>
    <row r="109" spans="1:25" x14ac:dyDescent="0.25">
      <c r="A109" s="27" t="s">
        <v>134</v>
      </c>
      <c r="B109" s="10"/>
      <c r="C109" s="10"/>
      <c r="D109" s="10"/>
      <c r="E109" s="3"/>
      <c r="F109" s="10"/>
      <c r="G109" s="10"/>
      <c r="H109" s="10"/>
      <c r="I109" s="10"/>
      <c r="J109" s="10"/>
      <c r="K109" s="289"/>
      <c r="M109" s="27" t="s">
        <v>134</v>
      </c>
      <c r="N109" s="10"/>
      <c r="O109" s="10"/>
      <c r="P109" s="10"/>
      <c r="Q109" s="3"/>
      <c r="R109" s="10"/>
      <c r="S109" s="10"/>
      <c r="T109" s="10"/>
      <c r="U109" s="10"/>
      <c r="V109" s="10"/>
      <c r="W109" s="289"/>
      <c r="X109" s="10"/>
      <c r="Y109" s="10"/>
    </row>
    <row r="110" spans="1:25" x14ac:dyDescent="0.25">
      <c r="A110" s="27" t="s">
        <v>135</v>
      </c>
      <c r="B110" s="10"/>
      <c r="C110" s="10"/>
      <c r="D110" s="10"/>
      <c r="E110" s="3"/>
      <c r="F110" s="10"/>
      <c r="G110" s="10"/>
      <c r="H110" s="10"/>
      <c r="I110" s="10"/>
      <c r="J110" s="10"/>
      <c r="K110" s="289"/>
      <c r="M110" s="27" t="s">
        <v>135</v>
      </c>
      <c r="N110" s="10"/>
      <c r="O110" s="10"/>
      <c r="P110" s="10"/>
      <c r="Q110" s="3"/>
      <c r="R110" s="10"/>
      <c r="S110" s="10"/>
      <c r="T110" s="10"/>
      <c r="U110" s="10"/>
      <c r="V110" s="10"/>
      <c r="W110" s="289"/>
      <c r="X110" s="10"/>
      <c r="Y110" s="10"/>
    </row>
    <row r="111" spans="1:25" x14ac:dyDescent="0.25">
      <c r="A111" s="27" t="s">
        <v>136</v>
      </c>
      <c r="B111" s="10"/>
      <c r="C111" s="10"/>
      <c r="D111" s="10"/>
      <c r="E111" s="3"/>
      <c r="F111" s="10"/>
      <c r="G111" s="10"/>
      <c r="H111" s="36" t="s">
        <v>41</v>
      </c>
      <c r="I111" s="3">
        <f>SUM(E101:E111)</f>
        <v>0</v>
      </c>
      <c r="J111" s="10"/>
      <c r="K111" s="289"/>
      <c r="M111" s="27" t="s">
        <v>136</v>
      </c>
      <c r="N111" s="10"/>
      <c r="O111" s="10"/>
      <c r="P111" s="10"/>
      <c r="Q111" s="3"/>
      <c r="R111" s="10"/>
      <c r="S111" s="10"/>
      <c r="T111" s="36" t="s">
        <v>38</v>
      </c>
      <c r="U111" s="3">
        <f>SUM(Q101:Q111)</f>
        <v>0</v>
      </c>
      <c r="V111" s="10"/>
      <c r="W111" s="289"/>
      <c r="X111" s="10"/>
      <c r="Y111" s="10"/>
    </row>
    <row r="112" spans="1:25" x14ac:dyDescent="0.25">
      <c r="A112" s="37"/>
      <c r="B112" s="38"/>
      <c r="C112" s="38"/>
      <c r="D112" s="38"/>
      <c r="E112" s="38"/>
      <c r="F112" s="38"/>
      <c r="G112" s="38"/>
      <c r="H112" s="38"/>
      <c r="I112" s="38"/>
      <c r="J112" s="38"/>
      <c r="K112" s="290"/>
      <c r="M112" s="37"/>
      <c r="N112" s="38"/>
      <c r="O112" s="38"/>
      <c r="P112" s="38"/>
      <c r="Q112" s="38"/>
      <c r="R112" s="38"/>
      <c r="S112" s="38"/>
      <c r="T112" s="38"/>
      <c r="U112" s="38"/>
      <c r="V112" s="38"/>
      <c r="W112" s="290"/>
      <c r="X112" s="10"/>
      <c r="Y112" s="10"/>
    </row>
    <row r="113" spans="24:25" x14ac:dyDescent="0.25">
      <c r="X113" s="10"/>
      <c r="Y113" s="10"/>
    </row>
    <row r="114" spans="24:25" x14ac:dyDescent="0.25">
      <c r="X114" s="10"/>
      <c r="Y114" s="10"/>
    </row>
  </sheetData>
  <mergeCells count="25">
    <mergeCell ref="M5:P5"/>
    <mergeCell ref="M6:N6"/>
    <mergeCell ref="O6:P6"/>
    <mergeCell ref="M7:N7"/>
    <mergeCell ref="O7:P7"/>
    <mergeCell ref="K99:K112"/>
    <mergeCell ref="W99:W112"/>
    <mergeCell ref="W19:W33"/>
    <mergeCell ref="K35:K45"/>
    <mergeCell ref="W35:W45"/>
    <mergeCell ref="K47:K67"/>
    <mergeCell ref="W47:W67"/>
    <mergeCell ref="K69:K97"/>
    <mergeCell ref="W69:W97"/>
    <mergeCell ref="K19:K33"/>
    <mergeCell ref="A15:B17"/>
    <mergeCell ref="D15:E17"/>
    <mergeCell ref="G15:H17"/>
    <mergeCell ref="J15:K17"/>
    <mergeCell ref="M15:N17"/>
    <mergeCell ref="D7:K7"/>
    <mergeCell ref="M10:O12"/>
    <mergeCell ref="R9:W9"/>
    <mergeCell ref="R10:U10"/>
    <mergeCell ref="T14:V14"/>
  </mergeCells>
  <pageMargins left="0.51181102362204722" right="0.51181102362204722" top="0.78740157480314965" bottom="0.78740157480314965" header="0.31496062992125984" footer="0.31496062992125984"/>
  <pageSetup paperSize="9" scale="41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4"/>
  <sheetViews>
    <sheetView workbookViewId="0">
      <selection activeCell="C5" sqref="C5"/>
    </sheetView>
  </sheetViews>
  <sheetFormatPr defaultRowHeight="15" x14ac:dyDescent="0.25"/>
  <cols>
    <col min="1" max="3" width="9.140625" style="2"/>
    <col min="4" max="4" width="16.7109375" style="2" customWidth="1"/>
    <col min="5" max="11" width="9.140625" style="2"/>
    <col min="12" max="12" width="9.42578125" style="2" customWidth="1"/>
    <col min="13" max="13" width="10" style="2" customWidth="1"/>
    <col min="14" max="15" width="9.140625" style="2"/>
    <col min="16" max="16" width="10.7109375" style="2" customWidth="1"/>
    <col min="17" max="21" width="9.140625" style="2"/>
    <col min="22" max="22" width="9.42578125" style="2" customWidth="1"/>
    <col min="23" max="259" width="9.140625" style="2"/>
    <col min="260" max="260" width="16.7109375" style="2" customWidth="1"/>
    <col min="261" max="267" width="9.140625" style="2"/>
    <col min="268" max="268" width="9.42578125" style="2" customWidth="1"/>
    <col min="269" max="269" width="10" style="2" customWidth="1"/>
    <col min="270" max="271" width="9.140625" style="2"/>
    <col min="272" max="272" width="10.7109375" style="2" customWidth="1"/>
    <col min="273" max="277" width="9.140625" style="2"/>
    <col min="278" max="278" width="9.42578125" style="2" customWidth="1"/>
    <col min="279" max="515" width="9.140625" style="2"/>
    <col min="516" max="516" width="16.7109375" style="2" customWidth="1"/>
    <col min="517" max="523" width="9.140625" style="2"/>
    <col min="524" max="524" width="9.42578125" style="2" customWidth="1"/>
    <col min="525" max="525" width="10" style="2" customWidth="1"/>
    <col min="526" max="527" width="9.140625" style="2"/>
    <col min="528" max="528" width="10.7109375" style="2" customWidth="1"/>
    <col min="529" max="533" width="9.140625" style="2"/>
    <col min="534" max="534" width="9.42578125" style="2" customWidth="1"/>
    <col min="535" max="771" width="9.140625" style="2"/>
    <col min="772" max="772" width="16.7109375" style="2" customWidth="1"/>
    <col min="773" max="779" width="9.140625" style="2"/>
    <col min="780" max="780" width="9.42578125" style="2" customWidth="1"/>
    <col min="781" max="781" width="10" style="2" customWidth="1"/>
    <col min="782" max="783" width="9.140625" style="2"/>
    <col min="784" max="784" width="10.7109375" style="2" customWidth="1"/>
    <col min="785" max="789" width="9.140625" style="2"/>
    <col min="790" max="790" width="9.42578125" style="2" customWidth="1"/>
    <col min="791" max="1027" width="9.140625" style="2"/>
    <col min="1028" max="1028" width="16.7109375" style="2" customWidth="1"/>
    <col min="1029" max="1035" width="9.140625" style="2"/>
    <col min="1036" max="1036" width="9.42578125" style="2" customWidth="1"/>
    <col min="1037" max="1037" width="10" style="2" customWidth="1"/>
    <col min="1038" max="1039" width="9.140625" style="2"/>
    <col min="1040" max="1040" width="10.7109375" style="2" customWidth="1"/>
    <col min="1041" max="1045" width="9.140625" style="2"/>
    <col min="1046" max="1046" width="9.42578125" style="2" customWidth="1"/>
    <col min="1047" max="1283" width="9.140625" style="2"/>
    <col min="1284" max="1284" width="16.7109375" style="2" customWidth="1"/>
    <col min="1285" max="1291" width="9.140625" style="2"/>
    <col min="1292" max="1292" width="9.42578125" style="2" customWidth="1"/>
    <col min="1293" max="1293" width="10" style="2" customWidth="1"/>
    <col min="1294" max="1295" width="9.140625" style="2"/>
    <col min="1296" max="1296" width="10.7109375" style="2" customWidth="1"/>
    <col min="1297" max="1301" width="9.140625" style="2"/>
    <col min="1302" max="1302" width="9.42578125" style="2" customWidth="1"/>
    <col min="1303" max="1539" width="9.140625" style="2"/>
    <col min="1540" max="1540" width="16.7109375" style="2" customWidth="1"/>
    <col min="1541" max="1547" width="9.140625" style="2"/>
    <col min="1548" max="1548" width="9.42578125" style="2" customWidth="1"/>
    <col min="1549" max="1549" width="10" style="2" customWidth="1"/>
    <col min="1550" max="1551" width="9.140625" style="2"/>
    <col min="1552" max="1552" width="10.7109375" style="2" customWidth="1"/>
    <col min="1553" max="1557" width="9.140625" style="2"/>
    <col min="1558" max="1558" width="9.42578125" style="2" customWidth="1"/>
    <col min="1559" max="1795" width="9.140625" style="2"/>
    <col min="1796" max="1796" width="16.7109375" style="2" customWidth="1"/>
    <col min="1797" max="1803" width="9.140625" style="2"/>
    <col min="1804" max="1804" width="9.42578125" style="2" customWidth="1"/>
    <col min="1805" max="1805" width="10" style="2" customWidth="1"/>
    <col min="1806" max="1807" width="9.140625" style="2"/>
    <col min="1808" max="1808" width="10.7109375" style="2" customWidth="1"/>
    <col min="1809" max="1813" width="9.140625" style="2"/>
    <col min="1814" max="1814" width="9.42578125" style="2" customWidth="1"/>
    <col min="1815" max="2051" width="9.140625" style="2"/>
    <col min="2052" max="2052" width="16.7109375" style="2" customWidth="1"/>
    <col min="2053" max="2059" width="9.140625" style="2"/>
    <col min="2060" max="2060" width="9.42578125" style="2" customWidth="1"/>
    <col min="2061" max="2061" width="10" style="2" customWidth="1"/>
    <col min="2062" max="2063" width="9.140625" style="2"/>
    <col min="2064" max="2064" width="10.7109375" style="2" customWidth="1"/>
    <col min="2065" max="2069" width="9.140625" style="2"/>
    <col min="2070" max="2070" width="9.42578125" style="2" customWidth="1"/>
    <col min="2071" max="2307" width="9.140625" style="2"/>
    <col min="2308" max="2308" width="16.7109375" style="2" customWidth="1"/>
    <col min="2309" max="2315" width="9.140625" style="2"/>
    <col min="2316" max="2316" width="9.42578125" style="2" customWidth="1"/>
    <col min="2317" max="2317" width="10" style="2" customWidth="1"/>
    <col min="2318" max="2319" width="9.140625" style="2"/>
    <col min="2320" max="2320" width="10.7109375" style="2" customWidth="1"/>
    <col min="2321" max="2325" width="9.140625" style="2"/>
    <col min="2326" max="2326" width="9.42578125" style="2" customWidth="1"/>
    <col min="2327" max="2563" width="9.140625" style="2"/>
    <col min="2564" max="2564" width="16.7109375" style="2" customWidth="1"/>
    <col min="2565" max="2571" width="9.140625" style="2"/>
    <col min="2572" max="2572" width="9.42578125" style="2" customWidth="1"/>
    <col min="2573" max="2573" width="10" style="2" customWidth="1"/>
    <col min="2574" max="2575" width="9.140625" style="2"/>
    <col min="2576" max="2576" width="10.7109375" style="2" customWidth="1"/>
    <col min="2577" max="2581" width="9.140625" style="2"/>
    <col min="2582" max="2582" width="9.42578125" style="2" customWidth="1"/>
    <col min="2583" max="2819" width="9.140625" style="2"/>
    <col min="2820" max="2820" width="16.7109375" style="2" customWidth="1"/>
    <col min="2821" max="2827" width="9.140625" style="2"/>
    <col min="2828" max="2828" width="9.42578125" style="2" customWidth="1"/>
    <col min="2829" max="2829" width="10" style="2" customWidth="1"/>
    <col min="2830" max="2831" width="9.140625" style="2"/>
    <col min="2832" max="2832" width="10.7109375" style="2" customWidth="1"/>
    <col min="2833" max="2837" width="9.140625" style="2"/>
    <col min="2838" max="2838" width="9.42578125" style="2" customWidth="1"/>
    <col min="2839" max="3075" width="9.140625" style="2"/>
    <col min="3076" max="3076" width="16.7109375" style="2" customWidth="1"/>
    <col min="3077" max="3083" width="9.140625" style="2"/>
    <col min="3084" max="3084" width="9.42578125" style="2" customWidth="1"/>
    <col min="3085" max="3085" width="10" style="2" customWidth="1"/>
    <col min="3086" max="3087" width="9.140625" style="2"/>
    <col min="3088" max="3088" width="10.7109375" style="2" customWidth="1"/>
    <col min="3089" max="3093" width="9.140625" style="2"/>
    <col min="3094" max="3094" width="9.42578125" style="2" customWidth="1"/>
    <col min="3095" max="3331" width="9.140625" style="2"/>
    <col min="3332" max="3332" width="16.7109375" style="2" customWidth="1"/>
    <col min="3333" max="3339" width="9.140625" style="2"/>
    <col min="3340" max="3340" width="9.42578125" style="2" customWidth="1"/>
    <col min="3341" max="3341" width="10" style="2" customWidth="1"/>
    <col min="3342" max="3343" width="9.140625" style="2"/>
    <col min="3344" max="3344" width="10.7109375" style="2" customWidth="1"/>
    <col min="3345" max="3349" width="9.140625" style="2"/>
    <col min="3350" max="3350" width="9.42578125" style="2" customWidth="1"/>
    <col min="3351" max="3587" width="9.140625" style="2"/>
    <col min="3588" max="3588" width="16.7109375" style="2" customWidth="1"/>
    <col min="3589" max="3595" width="9.140625" style="2"/>
    <col min="3596" max="3596" width="9.42578125" style="2" customWidth="1"/>
    <col min="3597" max="3597" width="10" style="2" customWidth="1"/>
    <col min="3598" max="3599" width="9.140625" style="2"/>
    <col min="3600" max="3600" width="10.7109375" style="2" customWidth="1"/>
    <col min="3601" max="3605" width="9.140625" style="2"/>
    <col min="3606" max="3606" width="9.42578125" style="2" customWidth="1"/>
    <col min="3607" max="3843" width="9.140625" style="2"/>
    <col min="3844" max="3844" width="16.7109375" style="2" customWidth="1"/>
    <col min="3845" max="3851" width="9.140625" style="2"/>
    <col min="3852" max="3852" width="9.42578125" style="2" customWidth="1"/>
    <col min="3853" max="3853" width="10" style="2" customWidth="1"/>
    <col min="3854" max="3855" width="9.140625" style="2"/>
    <col min="3856" max="3856" width="10.7109375" style="2" customWidth="1"/>
    <col min="3857" max="3861" width="9.140625" style="2"/>
    <col min="3862" max="3862" width="9.42578125" style="2" customWidth="1"/>
    <col min="3863" max="4099" width="9.140625" style="2"/>
    <col min="4100" max="4100" width="16.7109375" style="2" customWidth="1"/>
    <col min="4101" max="4107" width="9.140625" style="2"/>
    <col min="4108" max="4108" width="9.42578125" style="2" customWidth="1"/>
    <col min="4109" max="4109" width="10" style="2" customWidth="1"/>
    <col min="4110" max="4111" width="9.140625" style="2"/>
    <col min="4112" max="4112" width="10.7109375" style="2" customWidth="1"/>
    <col min="4113" max="4117" width="9.140625" style="2"/>
    <col min="4118" max="4118" width="9.42578125" style="2" customWidth="1"/>
    <col min="4119" max="4355" width="9.140625" style="2"/>
    <col min="4356" max="4356" width="16.7109375" style="2" customWidth="1"/>
    <col min="4357" max="4363" width="9.140625" style="2"/>
    <col min="4364" max="4364" width="9.42578125" style="2" customWidth="1"/>
    <col min="4365" max="4365" width="10" style="2" customWidth="1"/>
    <col min="4366" max="4367" width="9.140625" style="2"/>
    <col min="4368" max="4368" width="10.7109375" style="2" customWidth="1"/>
    <col min="4369" max="4373" width="9.140625" style="2"/>
    <col min="4374" max="4374" width="9.42578125" style="2" customWidth="1"/>
    <col min="4375" max="4611" width="9.140625" style="2"/>
    <col min="4612" max="4612" width="16.7109375" style="2" customWidth="1"/>
    <col min="4613" max="4619" width="9.140625" style="2"/>
    <col min="4620" max="4620" width="9.42578125" style="2" customWidth="1"/>
    <col min="4621" max="4621" width="10" style="2" customWidth="1"/>
    <col min="4622" max="4623" width="9.140625" style="2"/>
    <col min="4624" max="4624" width="10.7109375" style="2" customWidth="1"/>
    <col min="4625" max="4629" width="9.140625" style="2"/>
    <col min="4630" max="4630" width="9.42578125" style="2" customWidth="1"/>
    <col min="4631" max="4867" width="9.140625" style="2"/>
    <col min="4868" max="4868" width="16.7109375" style="2" customWidth="1"/>
    <col min="4869" max="4875" width="9.140625" style="2"/>
    <col min="4876" max="4876" width="9.42578125" style="2" customWidth="1"/>
    <col min="4877" max="4877" width="10" style="2" customWidth="1"/>
    <col min="4878" max="4879" width="9.140625" style="2"/>
    <col min="4880" max="4880" width="10.7109375" style="2" customWidth="1"/>
    <col min="4881" max="4885" width="9.140625" style="2"/>
    <col min="4886" max="4886" width="9.42578125" style="2" customWidth="1"/>
    <col min="4887" max="5123" width="9.140625" style="2"/>
    <col min="5124" max="5124" width="16.7109375" style="2" customWidth="1"/>
    <col min="5125" max="5131" width="9.140625" style="2"/>
    <col min="5132" max="5132" width="9.42578125" style="2" customWidth="1"/>
    <col min="5133" max="5133" width="10" style="2" customWidth="1"/>
    <col min="5134" max="5135" width="9.140625" style="2"/>
    <col min="5136" max="5136" width="10.7109375" style="2" customWidth="1"/>
    <col min="5137" max="5141" width="9.140625" style="2"/>
    <col min="5142" max="5142" width="9.42578125" style="2" customWidth="1"/>
    <col min="5143" max="5379" width="9.140625" style="2"/>
    <col min="5380" max="5380" width="16.7109375" style="2" customWidth="1"/>
    <col min="5381" max="5387" width="9.140625" style="2"/>
    <col min="5388" max="5388" width="9.42578125" style="2" customWidth="1"/>
    <col min="5389" max="5389" width="10" style="2" customWidth="1"/>
    <col min="5390" max="5391" width="9.140625" style="2"/>
    <col min="5392" max="5392" width="10.7109375" style="2" customWidth="1"/>
    <col min="5393" max="5397" width="9.140625" style="2"/>
    <col min="5398" max="5398" width="9.42578125" style="2" customWidth="1"/>
    <col min="5399" max="5635" width="9.140625" style="2"/>
    <col min="5636" max="5636" width="16.7109375" style="2" customWidth="1"/>
    <col min="5637" max="5643" width="9.140625" style="2"/>
    <col min="5644" max="5644" width="9.42578125" style="2" customWidth="1"/>
    <col min="5645" max="5645" width="10" style="2" customWidth="1"/>
    <col min="5646" max="5647" width="9.140625" style="2"/>
    <col min="5648" max="5648" width="10.7109375" style="2" customWidth="1"/>
    <col min="5649" max="5653" width="9.140625" style="2"/>
    <col min="5654" max="5654" width="9.42578125" style="2" customWidth="1"/>
    <col min="5655" max="5891" width="9.140625" style="2"/>
    <col min="5892" max="5892" width="16.7109375" style="2" customWidth="1"/>
    <col min="5893" max="5899" width="9.140625" style="2"/>
    <col min="5900" max="5900" width="9.42578125" style="2" customWidth="1"/>
    <col min="5901" max="5901" width="10" style="2" customWidth="1"/>
    <col min="5902" max="5903" width="9.140625" style="2"/>
    <col min="5904" max="5904" width="10.7109375" style="2" customWidth="1"/>
    <col min="5905" max="5909" width="9.140625" style="2"/>
    <col min="5910" max="5910" width="9.42578125" style="2" customWidth="1"/>
    <col min="5911" max="6147" width="9.140625" style="2"/>
    <col min="6148" max="6148" width="16.7109375" style="2" customWidth="1"/>
    <col min="6149" max="6155" width="9.140625" style="2"/>
    <col min="6156" max="6156" width="9.42578125" style="2" customWidth="1"/>
    <col min="6157" max="6157" width="10" style="2" customWidth="1"/>
    <col min="6158" max="6159" width="9.140625" style="2"/>
    <col min="6160" max="6160" width="10.7109375" style="2" customWidth="1"/>
    <col min="6161" max="6165" width="9.140625" style="2"/>
    <col min="6166" max="6166" width="9.42578125" style="2" customWidth="1"/>
    <col min="6167" max="6403" width="9.140625" style="2"/>
    <col min="6404" max="6404" width="16.7109375" style="2" customWidth="1"/>
    <col min="6405" max="6411" width="9.140625" style="2"/>
    <col min="6412" max="6412" width="9.42578125" style="2" customWidth="1"/>
    <col min="6413" max="6413" width="10" style="2" customWidth="1"/>
    <col min="6414" max="6415" width="9.140625" style="2"/>
    <col min="6416" max="6416" width="10.7109375" style="2" customWidth="1"/>
    <col min="6417" max="6421" width="9.140625" style="2"/>
    <col min="6422" max="6422" width="9.42578125" style="2" customWidth="1"/>
    <col min="6423" max="6659" width="9.140625" style="2"/>
    <col min="6660" max="6660" width="16.7109375" style="2" customWidth="1"/>
    <col min="6661" max="6667" width="9.140625" style="2"/>
    <col min="6668" max="6668" width="9.42578125" style="2" customWidth="1"/>
    <col min="6669" max="6669" width="10" style="2" customWidth="1"/>
    <col min="6670" max="6671" width="9.140625" style="2"/>
    <col min="6672" max="6672" width="10.7109375" style="2" customWidth="1"/>
    <col min="6673" max="6677" width="9.140625" style="2"/>
    <col min="6678" max="6678" width="9.42578125" style="2" customWidth="1"/>
    <col min="6679" max="6915" width="9.140625" style="2"/>
    <col min="6916" max="6916" width="16.7109375" style="2" customWidth="1"/>
    <col min="6917" max="6923" width="9.140625" style="2"/>
    <col min="6924" max="6924" width="9.42578125" style="2" customWidth="1"/>
    <col min="6925" max="6925" width="10" style="2" customWidth="1"/>
    <col min="6926" max="6927" width="9.140625" style="2"/>
    <col min="6928" max="6928" width="10.7109375" style="2" customWidth="1"/>
    <col min="6929" max="6933" width="9.140625" style="2"/>
    <col min="6934" max="6934" width="9.42578125" style="2" customWidth="1"/>
    <col min="6935" max="7171" width="9.140625" style="2"/>
    <col min="7172" max="7172" width="16.7109375" style="2" customWidth="1"/>
    <col min="7173" max="7179" width="9.140625" style="2"/>
    <col min="7180" max="7180" width="9.42578125" style="2" customWidth="1"/>
    <col min="7181" max="7181" width="10" style="2" customWidth="1"/>
    <col min="7182" max="7183" width="9.140625" style="2"/>
    <col min="7184" max="7184" width="10.7109375" style="2" customWidth="1"/>
    <col min="7185" max="7189" width="9.140625" style="2"/>
    <col min="7190" max="7190" width="9.42578125" style="2" customWidth="1"/>
    <col min="7191" max="7427" width="9.140625" style="2"/>
    <col min="7428" max="7428" width="16.7109375" style="2" customWidth="1"/>
    <col min="7429" max="7435" width="9.140625" style="2"/>
    <col min="7436" max="7436" width="9.42578125" style="2" customWidth="1"/>
    <col min="7437" max="7437" width="10" style="2" customWidth="1"/>
    <col min="7438" max="7439" width="9.140625" style="2"/>
    <col min="7440" max="7440" width="10.7109375" style="2" customWidth="1"/>
    <col min="7441" max="7445" width="9.140625" style="2"/>
    <col min="7446" max="7446" width="9.42578125" style="2" customWidth="1"/>
    <col min="7447" max="7683" width="9.140625" style="2"/>
    <col min="7684" max="7684" width="16.7109375" style="2" customWidth="1"/>
    <col min="7685" max="7691" width="9.140625" style="2"/>
    <col min="7692" max="7692" width="9.42578125" style="2" customWidth="1"/>
    <col min="7693" max="7693" width="10" style="2" customWidth="1"/>
    <col min="7694" max="7695" width="9.140625" style="2"/>
    <col min="7696" max="7696" width="10.7109375" style="2" customWidth="1"/>
    <col min="7697" max="7701" width="9.140625" style="2"/>
    <col min="7702" max="7702" width="9.42578125" style="2" customWidth="1"/>
    <col min="7703" max="7939" width="9.140625" style="2"/>
    <col min="7940" max="7940" width="16.7109375" style="2" customWidth="1"/>
    <col min="7941" max="7947" width="9.140625" style="2"/>
    <col min="7948" max="7948" width="9.42578125" style="2" customWidth="1"/>
    <col min="7949" max="7949" width="10" style="2" customWidth="1"/>
    <col min="7950" max="7951" width="9.140625" style="2"/>
    <col min="7952" max="7952" width="10.7109375" style="2" customWidth="1"/>
    <col min="7953" max="7957" width="9.140625" style="2"/>
    <col min="7958" max="7958" width="9.42578125" style="2" customWidth="1"/>
    <col min="7959" max="8195" width="9.140625" style="2"/>
    <col min="8196" max="8196" width="16.7109375" style="2" customWidth="1"/>
    <col min="8197" max="8203" width="9.140625" style="2"/>
    <col min="8204" max="8204" width="9.42578125" style="2" customWidth="1"/>
    <col min="8205" max="8205" width="10" style="2" customWidth="1"/>
    <col min="8206" max="8207" width="9.140625" style="2"/>
    <col min="8208" max="8208" width="10.7109375" style="2" customWidth="1"/>
    <col min="8209" max="8213" width="9.140625" style="2"/>
    <col min="8214" max="8214" width="9.42578125" style="2" customWidth="1"/>
    <col min="8215" max="8451" width="9.140625" style="2"/>
    <col min="8452" max="8452" width="16.7109375" style="2" customWidth="1"/>
    <col min="8453" max="8459" width="9.140625" style="2"/>
    <col min="8460" max="8460" width="9.42578125" style="2" customWidth="1"/>
    <col min="8461" max="8461" width="10" style="2" customWidth="1"/>
    <col min="8462" max="8463" width="9.140625" style="2"/>
    <col min="8464" max="8464" width="10.7109375" style="2" customWidth="1"/>
    <col min="8465" max="8469" width="9.140625" style="2"/>
    <col min="8470" max="8470" width="9.42578125" style="2" customWidth="1"/>
    <col min="8471" max="8707" width="9.140625" style="2"/>
    <col min="8708" max="8708" width="16.7109375" style="2" customWidth="1"/>
    <col min="8709" max="8715" width="9.140625" style="2"/>
    <col min="8716" max="8716" width="9.42578125" style="2" customWidth="1"/>
    <col min="8717" max="8717" width="10" style="2" customWidth="1"/>
    <col min="8718" max="8719" width="9.140625" style="2"/>
    <col min="8720" max="8720" width="10.7109375" style="2" customWidth="1"/>
    <col min="8721" max="8725" width="9.140625" style="2"/>
    <col min="8726" max="8726" width="9.42578125" style="2" customWidth="1"/>
    <col min="8727" max="8963" width="9.140625" style="2"/>
    <col min="8964" max="8964" width="16.7109375" style="2" customWidth="1"/>
    <col min="8965" max="8971" width="9.140625" style="2"/>
    <col min="8972" max="8972" width="9.42578125" style="2" customWidth="1"/>
    <col min="8973" max="8973" width="10" style="2" customWidth="1"/>
    <col min="8974" max="8975" width="9.140625" style="2"/>
    <col min="8976" max="8976" width="10.7109375" style="2" customWidth="1"/>
    <col min="8977" max="8981" width="9.140625" style="2"/>
    <col min="8982" max="8982" width="9.42578125" style="2" customWidth="1"/>
    <col min="8983" max="9219" width="9.140625" style="2"/>
    <col min="9220" max="9220" width="16.7109375" style="2" customWidth="1"/>
    <col min="9221" max="9227" width="9.140625" style="2"/>
    <col min="9228" max="9228" width="9.42578125" style="2" customWidth="1"/>
    <col min="9229" max="9229" width="10" style="2" customWidth="1"/>
    <col min="9230" max="9231" width="9.140625" style="2"/>
    <col min="9232" max="9232" width="10.7109375" style="2" customWidth="1"/>
    <col min="9233" max="9237" width="9.140625" style="2"/>
    <col min="9238" max="9238" width="9.42578125" style="2" customWidth="1"/>
    <col min="9239" max="9475" width="9.140625" style="2"/>
    <col min="9476" max="9476" width="16.7109375" style="2" customWidth="1"/>
    <col min="9477" max="9483" width="9.140625" style="2"/>
    <col min="9484" max="9484" width="9.42578125" style="2" customWidth="1"/>
    <col min="9485" max="9485" width="10" style="2" customWidth="1"/>
    <col min="9486" max="9487" width="9.140625" style="2"/>
    <col min="9488" max="9488" width="10.7109375" style="2" customWidth="1"/>
    <col min="9489" max="9493" width="9.140625" style="2"/>
    <col min="9494" max="9494" width="9.42578125" style="2" customWidth="1"/>
    <col min="9495" max="9731" width="9.140625" style="2"/>
    <col min="9732" max="9732" width="16.7109375" style="2" customWidth="1"/>
    <col min="9733" max="9739" width="9.140625" style="2"/>
    <col min="9740" max="9740" width="9.42578125" style="2" customWidth="1"/>
    <col min="9741" max="9741" width="10" style="2" customWidth="1"/>
    <col min="9742" max="9743" width="9.140625" style="2"/>
    <col min="9744" max="9744" width="10.7109375" style="2" customWidth="1"/>
    <col min="9745" max="9749" width="9.140625" style="2"/>
    <col min="9750" max="9750" width="9.42578125" style="2" customWidth="1"/>
    <col min="9751" max="9987" width="9.140625" style="2"/>
    <col min="9988" max="9988" width="16.7109375" style="2" customWidth="1"/>
    <col min="9989" max="9995" width="9.140625" style="2"/>
    <col min="9996" max="9996" width="9.42578125" style="2" customWidth="1"/>
    <col min="9997" max="9997" width="10" style="2" customWidth="1"/>
    <col min="9998" max="9999" width="9.140625" style="2"/>
    <col min="10000" max="10000" width="10.7109375" style="2" customWidth="1"/>
    <col min="10001" max="10005" width="9.140625" style="2"/>
    <col min="10006" max="10006" width="9.42578125" style="2" customWidth="1"/>
    <col min="10007" max="10243" width="9.140625" style="2"/>
    <col min="10244" max="10244" width="16.7109375" style="2" customWidth="1"/>
    <col min="10245" max="10251" width="9.140625" style="2"/>
    <col min="10252" max="10252" width="9.42578125" style="2" customWidth="1"/>
    <col min="10253" max="10253" width="10" style="2" customWidth="1"/>
    <col min="10254" max="10255" width="9.140625" style="2"/>
    <col min="10256" max="10256" width="10.7109375" style="2" customWidth="1"/>
    <col min="10257" max="10261" width="9.140625" style="2"/>
    <col min="10262" max="10262" width="9.42578125" style="2" customWidth="1"/>
    <col min="10263" max="10499" width="9.140625" style="2"/>
    <col min="10500" max="10500" width="16.7109375" style="2" customWidth="1"/>
    <col min="10501" max="10507" width="9.140625" style="2"/>
    <col min="10508" max="10508" width="9.42578125" style="2" customWidth="1"/>
    <col min="10509" max="10509" width="10" style="2" customWidth="1"/>
    <col min="10510" max="10511" width="9.140625" style="2"/>
    <col min="10512" max="10512" width="10.7109375" style="2" customWidth="1"/>
    <col min="10513" max="10517" width="9.140625" style="2"/>
    <col min="10518" max="10518" width="9.42578125" style="2" customWidth="1"/>
    <col min="10519" max="10755" width="9.140625" style="2"/>
    <col min="10756" max="10756" width="16.7109375" style="2" customWidth="1"/>
    <col min="10757" max="10763" width="9.140625" style="2"/>
    <col min="10764" max="10764" width="9.42578125" style="2" customWidth="1"/>
    <col min="10765" max="10765" width="10" style="2" customWidth="1"/>
    <col min="10766" max="10767" width="9.140625" style="2"/>
    <col min="10768" max="10768" width="10.7109375" style="2" customWidth="1"/>
    <col min="10769" max="10773" width="9.140625" style="2"/>
    <col min="10774" max="10774" width="9.42578125" style="2" customWidth="1"/>
    <col min="10775" max="11011" width="9.140625" style="2"/>
    <col min="11012" max="11012" width="16.7109375" style="2" customWidth="1"/>
    <col min="11013" max="11019" width="9.140625" style="2"/>
    <col min="11020" max="11020" width="9.42578125" style="2" customWidth="1"/>
    <col min="11021" max="11021" width="10" style="2" customWidth="1"/>
    <col min="11022" max="11023" width="9.140625" style="2"/>
    <col min="11024" max="11024" width="10.7109375" style="2" customWidth="1"/>
    <col min="11025" max="11029" width="9.140625" style="2"/>
    <col min="11030" max="11030" width="9.42578125" style="2" customWidth="1"/>
    <col min="11031" max="11267" width="9.140625" style="2"/>
    <col min="11268" max="11268" width="16.7109375" style="2" customWidth="1"/>
    <col min="11269" max="11275" width="9.140625" style="2"/>
    <col min="11276" max="11276" width="9.42578125" style="2" customWidth="1"/>
    <col min="11277" max="11277" width="10" style="2" customWidth="1"/>
    <col min="11278" max="11279" width="9.140625" style="2"/>
    <col min="11280" max="11280" width="10.7109375" style="2" customWidth="1"/>
    <col min="11281" max="11285" width="9.140625" style="2"/>
    <col min="11286" max="11286" width="9.42578125" style="2" customWidth="1"/>
    <col min="11287" max="11523" width="9.140625" style="2"/>
    <col min="11524" max="11524" width="16.7109375" style="2" customWidth="1"/>
    <col min="11525" max="11531" width="9.140625" style="2"/>
    <col min="11532" max="11532" width="9.42578125" style="2" customWidth="1"/>
    <col min="11533" max="11533" width="10" style="2" customWidth="1"/>
    <col min="11534" max="11535" width="9.140625" style="2"/>
    <col min="11536" max="11536" width="10.7109375" style="2" customWidth="1"/>
    <col min="11537" max="11541" width="9.140625" style="2"/>
    <col min="11542" max="11542" width="9.42578125" style="2" customWidth="1"/>
    <col min="11543" max="11779" width="9.140625" style="2"/>
    <col min="11780" max="11780" width="16.7109375" style="2" customWidth="1"/>
    <col min="11781" max="11787" width="9.140625" style="2"/>
    <col min="11788" max="11788" width="9.42578125" style="2" customWidth="1"/>
    <col min="11789" max="11789" width="10" style="2" customWidth="1"/>
    <col min="11790" max="11791" width="9.140625" style="2"/>
    <col min="11792" max="11792" width="10.7109375" style="2" customWidth="1"/>
    <col min="11793" max="11797" width="9.140625" style="2"/>
    <col min="11798" max="11798" width="9.42578125" style="2" customWidth="1"/>
    <col min="11799" max="12035" width="9.140625" style="2"/>
    <col min="12036" max="12036" width="16.7109375" style="2" customWidth="1"/>
    <col min="12037" max="12043" width="9.140625" style="2"/>
    <col min="12044" max="12044" width="9.42578125" style="2" customWidth="1"/>
    <col min="12045" max="12045" width="10" style="2" customWidth="1"/>
    <col min="12046" max="12047" width="9.140625" style="2"/>
    <col min="12048" max="12048" width="10.7109375" style="2" customWidth="1"/>
    <col min="12049" max="12053" width="9.140625" style="2"/>
    <col min="12054" max="12054" width="9.42578125" style="2" customWidth="1"/>
    <col min="12055" max="12291" width="9.140625" style="2"/>
    <col min="12292" max="12292" width="16.7109375" style="2" customWidth="1"/>
    <col min="12293" max="12299" width="9.140625" style="2"/>
    <col min="12300" max="12300" width="9.42578125" style="2" customWidth="1"/>
    <col min="12301" max="12301" width="10" style="2" customWidth="1"/>
    <col min="12302" max="12303" width="9.140625" style="2"/>
    <col min="12304" max="12304" width="10.7109375" style="2" customWidth="1"/>
    <col min="12305" max="12309" width="9.140625" style="2"/>
    <col min="12310" max="12310" width="9.42578125" style="2" customWidth="1"/>
    <col min="12311" max="12547" width="9.140625" style="2"/>
    <col min="12548" max="12548" width="16.7109375" style="2" customWidth="1"/>
    <col min="12549" max="12555" width="9.140625" style="2"/>
    <col min="12556" max="12556" width="9.42578125" style="2" customWidth="1"/>
    <col min="12557" max="12557" width="10" style="2" customWidth="1"/>
    <col min="12558" max="12559" width="9.140625" style="2"/>
    <col min="12560" max="12560" width="10.7109375" style="2" customWidth="1"/>
    <col min="12561" max="12565" width="9.140625" style="2"/>
    <col min="12566" max="12566" width="9.42578125" style="2" customWidth="1"/>
    <col min="12567" max="12803" width="9.140625" style="2"/>
    <col min="12804" max="12804" width="16.7109375" style="2" customWidth="1"/>
    <col min="12805" max="12811" width="9.140625" style="2"/>
    <col min="12812" max="12812" width="9.42578125" style="2" customWidth="1"/>
    <col min="12813" max="12813" width="10" style="2" customWidth="1"/>
    <col min="12814" max="12815" width="9.140625" style="2"/>
    <col min="12816" max="12816" width="10.7109375" style="2" customWidth="1"/>
    <col min="12817" max="12821" width="9.140625" style="2"/>
    <col min="12822" max="12822" width="9.42578125" style="2" customWidth="1"/>
    <col min="12823" max="13059" width="9.140625" style="2"/>
    <col min="13060" max="13060" width="16.7109375" style="2" customWidth="1"/>
    <col min="13061" max="13067" width="9.140625" style="2"/>
    <col min="13068" max="13068" width="9.42578125" style="2" customWidth="1"/>
    <col min="13069" max="13069" width="10" style="2" customWidth="1"/>
    <col min="13070" max="13071" width="9.140625" style="2"/>
    <col min="13072" max="13072" width="10.7109375" style="2" customWidth="1"/>
    <col min="13073" max="13077" width="9.140625" style="2"/>
    <col min="13078" max="13078" width="9.42578125" style="2" customWidth="1"/>
    <col min="13079" max="13315" width="9.140625" style="2"/>
    <col min="13316" max="13316" width="16.7109375" style="2" customWidth="1"/>
    <col min="13317" max="13323" width="9.140625" style="2"/>
    <col min="13324" max="13324" width="9.42578125" style="2" customWidth="1"/>
    <col min="13325" max="13325" width="10" style="2" customWidth="1"/>
    <col min="13326" max="13327" width="9.140625" style="2"/>
    <col min="13328" max="13328" width="10.7109375" style="2" customWidth="1"/>
    <col min="13329" max="13333" width="9.140625" style="2"/>
    <col min="13334" max="13334" width="9.42578125" style="2" customWidth="1"/>
    <col min="13335" max="13571" width="9.140625" style="2"/>
    <col min="13572" max="13572" width="16.7109375" style="2" customWidth="1"/>
    <col min="13573" max="13579" width="9.140625" style="2"/>
    <col min="13580" max="13580" width="9.42578125" style="2" customWidth="1"/>
    <col min="13581" max="13581" width="10" style="2" customWidth="1"/>
    <col min="13582" max="13583" width="9.140625" style="2"/>
    <col min="13584" max="13584" width="10.7109375" style="2" customWidth="1"/>
    <col min="13585" max="13589" width="9.140625" style="2"/>
    <col min="13590" max="13590" width="9.42578125" style="2" customWidth="1"/>
    <col min="13591" max="13827" width="9.140625" style="2"/>
    <col min="13828" max="13828" width="16.7109375" style="2" customWidth="1"/>
    <col min="13829" max="13835" width="9.140625" style="2"/>
    <col min="13836" max="13836" width="9.42578125" style="2" customWidth="1"/>
    <col min="13837" max="13837" width="10" style="2" customWidth="1"/>
    <col min="13838" max="13839" width="9.140625" style="2"/>
    <col min="13840" max="13840" width="10.7109375" style="2" customWidth="1"/>
    <col min="13841" max="13845" width="9.140625" style="2"/>
    <col min="13846" max="13846" width="9.42578125" style="2" customWidth="1"/>
    <col min="13847" max="14083" width="9.140625" style="2"/>
    <col min="14084" max="14084" width="16.7109375" style="2" customWidth="1"/>
    <col min="14085" max="14091" width="9.140625" style="2"/>
    <col min="14092" max="14092" width="9.42578125" style="2" customWidth="1"/>
    <col min="14093" max="14093" width="10" style="2" customWidth="1"/>
    <col min="14094" max="14095" width="9.140625" style="2"/>
    <col min="14096" max="14096" width="10.7109375" style="2" customWidth="1"/>
    <col min="14097" max="14101" width="9.140625" style="2"/>
    <col min="14102" max="14102" width="9.42578125" style="2" customWidth="1"/>
    <col min="14103" max="14339" width="9.140625" style="2"/>
    <col min="14340" max="14340" width="16.7109375" style="2" customWidth="1"/>
    <col min="14341" max="14347" width="9.140625" style="2"/>
    <col min="14348" max="14348" width="9.42578125" style="2" customWidth="1"/>
    <col min="14349" max="14349" width="10" style="2" customWidth="1"/>
    <col min="14350" max="14351" width="9.140625" style="2"/>
    <col min="14352" max="14352" width="10.7109375" style="2" customWidth="1"/>
    <col min="14353" max="14357" width="9.140625" style="2"/>
    <col min="14358" max="14358" width="9.42578125" style="2" customWidth="1"/>
    <col min="14359" max="14595" width="9.140625" style="2"/>
    <col min="14596" max="14596" width="16.7109375" style="2" customWidth="1"/>
    <col min="14597" max="14603" width="9.140625" style="2"/>
    <col min="14604" max="14604" width="9.42578125" style="2" customWidth="1"/>
    <col min="14605" max="14605" width="10" style="2" customWidth="1"/>
    <col min="14606" max="14607" width="9.140625" style="2"/>
    <col min="14608" max="14608" width="10.7109375" style="2" customWidth="1"/>
    <col min="14609" max="14613" width="9.140625" style="2"/>
    <col min="14614" max="14614" width="9.42578125" style="2" customWidth="1"/>
    <col min="14615" max="14851" width="9.140625" style="2"/>
    <col min="14852" max="14852" width="16.7109375" style="2" customWidth="1"/>
    <col min="14853" max="14859" width="9.140625" style="2"/>
    <col min="14860" max="14860" width="9.42578125" style="2" customWidth="1"/>
    <col min="14861" max="14861" width="10" style="2" customWidth="1"/>
    <col min="14862" max="14863" width="9.140625" style="2"/>
    <col min="14864" max="14864" width="10.7109375" style="2" customWidth="1"/>
    <col min="14865" max="14869" width="9.140625" style="2"/>
    <col min="14870" max="14870" width="9.42578125" style="2" customWidth="1"/>
    <col min="14871" max="15107" width="9.140625" style="2"/>
    <col min="15108" max="15108" width="16.7109375" style="2" customWidth="1"/>
    <col min="15109" max="15115" width="9.140625" style="2"/>
    <col min="15116" max="15116" width="9.42578125" style="2" customWidth="1"/>
    <col min="15117" max="15117" width="10" style="2" customWidth="1"/>
    <col min="15118" max="15119" width="9.140625" style="2"/>
    <col min="15120" max="15120" width="10.7109375" style="2" customWidth="1"/>
    <col min="15121" max="15125" width="9.140625" style="2"/>
    <col min="15126" max="15126" width="9.42578125" style="2" customWidth="1"/>
    <col min="15127" max="15363" width="9.140625" style="2"/>
    <col min="15364" max="15364" width="16.7109375" style="2" customWidth="1"/>
    <col min="15365" max="15371" width="9.140625" style="2"/>
    <col min="15372" max="15372" width="9.42578125" style="2" customWidth="1"/>
    <col min="15373" max="15373" width="10" style="2" customWidth="1"/>
    <col min="15374" max="15375" width="9.140625" style="2"/>
    <col min="15376" max="15376" width="10.7109375" style="2" customWidth="1"/>
    <col min="15377" max="15381" width="9.140625" style="2"/>
    <col min="15382" max="15382" width="9.42578125" style="2" customWidth="1"/>
    <col min="15383" max="15619" width="9.140625" style="2"/>
    <col min="15620" max="15620" width="16.7109375" style="2" customWidth="1"/>
    <col min="15621" max="15627" width="9.140625" style="2"/>
    <col min="15628" max="15628" width="9.42578125" style="2" customWidth="1"/>
    <col min="15629" max="15629" width="10" style="2" customWidth="1"/>
    <col min="15630" max="15631" width="9.140625" style="2"/>
    <col min="15632" max="15632" width="10.7109375" style="2" customWidth="1"/>
    <col min="15633" max="15637" width="9.140625" style="2"/>
    <col min="15638" max="15638" width="9.42578125" style="2" customWidth="1"/>
    <col min="15639" max="15875" width="9.140625" style="2"/>
    <col min="15876" max="15876" width="16.7109375" style="2" customWidth="1"/>
    <col min="15877" max="15883" width="9.140625" style="2"/>
    <col min="15884" max="15884" width="9.42578125" style="2" customWidth="1"/>
    <col min="15885" max="15885" width="10" style="2" customWidth="1"/>
    <col min="15886" max="15887" width="9.140625" style="2"/>
    <col min="15888" max="15888" width="10.7109375" style="2" customWidth="1"/>
    <col min="15889" max="15893" width="9.140625" style="2"/>
    <col min="15894" max="15894" width="9.42578125" style="2" customWidth="1"/>
    <col min="15895" max="16131" width="9.140625" style="2"/>
    <col min="16132" max="16132" width="16.7109375" style="2" customWidth="1"/>
    <col min="16133" max="16139" width="9.140625" style="2"/>
    <col min="16140" max="16140" width="9.42578125" style="2" customWidth="1"/>
    <col min="16141" max="16141" width="10" style="2" customWidth="1"/>
    <col min="16142" max="16143" width="9.140625" style="2"/>
    <col min="16144" max="16144" width="10.7109375" style="2" customWidth="1"/>
    <col min="16145" max="16149" width="9.140625" style="2"/>
    <col min="16150" max="16150" width="9.42578125" style="2" customWidth="1"/>
    <col min="16151" max="16384" width="9.140625" style="2"/>
  </cols>
  <sheetData>
    <row r="1" spans="1:24" x14ac:dyDescent="0.25">
      <c r="A1" s="1" t="s">
        <v>0</v>
      </c>
      <c r="W1" s="67"/>
      <c r="X1" s="67"/>
    </row>
    <row r="2" spans="1:24" x14ac:dyDescent="0.25">
      <c r="A2" s="1" t="s">
        <v>1</v>
      </c>
      <c r="X2" s="67"/>
    </row>
    <row r="3" spans="1:24" x14ac:dyDescent="0.25">
      <c r="A3" s="1" t="s">
        <v>2</v>
      </c>
      <c r="Q3" s="67"/>
      <c r="R3" s="67"/>
      <c r="S3" s="67"/>
      <c r="T3" s="150"/>
      <c r="U3" s="150"/>
      <c r="V3" s="150"/>
      <c r="W3" s="164"/>
      <c r="X3" s="67"/>
    </row>
    <row r="4" spans="1:24" ht="15" customHeight="1" thickBot="1" x14ac:dyDescent="0.3">
      <c r="Q4" s="67"/>
      <c r="R4" s="121"/>
      <c r="S4" s="121"/>
      <c r="T4" s="147"/>
      <c r="U4" s="121"/>
      <c r="V4" s="121"/>
      <c r="W4" s="67"/>
      <c r="X4" s="67"/>
    </row>
    <row r="5" spans="1:24" ht="15" customHeight="1" x14ac:dyDescent="0.25">
      <c r="A5" s="1" t="s">
        <v>3</v>
      </c>
      <c r="C5" s="3" t="s">
        <v>244</v>
      </c>
      <c r="D5" s="2" t="s">
        <v>4</v>
      </c>
      <c r="E5" s="1" t="s">
        <v>5</v>
      </c>
      <c r="G5" s="3" t="s">
        <v>233</v>
      </c>
      <c r="I5" s="1" t="s">
        <v>6</v>
      </c>
      <c r="K5" s="3">
        <v>3</v>
      </c>
      <c r="M5" s="241" t="s">
        <v>170</v>
      </c>
      <c r="N5" s="242"/>
      <c r="O5" s="242"/>
      <c r="P5" s="243"/>
      <c r="Q5" s="67"/>
      <c r="R5" s="151" t="s">
        <v>221</v>
      </c>
      <c r="S5" s="151"/>
      <c r="T5" s="151"/>
      <c r="U5" s="151"/>
      <c r="V5" s="151"/>
      <c r="W5" s="67"/>
      <c r="X5" s="67"/>
    </row>
    <row r="6" spans="1:24" ht="15.75" thickBot="1" x14ac:dyDescent="0.3">
      <c r="M6" s="196" t="s">
        <v>169</v>
      </c>
      <c r="N6" s="197"/>
      <c r="O6" s="197" t="s">
        <v>171</v>
      </c>
      <c r="P6" s="198"/>
      <c r="Q6" s="67"/>
      <c r="R6" s="151"/>
      <c r="S6" s="151"/>
      <c r="T6" s="151"/>
      <c r="U6" s="151"/>
      <c r="V6" s="151"/>
      <c r="W6" s="67"/>
      <c r="X6" s="67"/>
    </row>
    <row r="7" spans="1:24" ht="15" customHeight="1" thickBot="1" x14ac:dyDescent="0.3">
      <c r="A7" s="1" t="s">
        <v>7</v>
      </c>
      <c r="C7" s="3">
        <v>4</v>
      </c>
      <c r="D7" s="268" t="s">
        <v>8</v>
      </c>
      <c r="E7" s="268"/>
      <c r="F7" s="268"/>
      <c r="G7" s="268"/>
      <c r="H7" s="268"/>
      <c r="I7" s="268"/>
      <c r="J7" s="268"/>
      <c r="K7" s="268"/>
      <c r="M7" s="244" t="s">
        <v>168</v>
      </c>
      <c r="N7" s="245"/>
      <c r="O7" s="246" t="s">
        <v>162</v>
      </c>
      <c r="P7" s="247"/>
      <c r="Q7" s="67"/>
      <c r="R7" s="151"/>
      <c r="S7" s="151"/>
      <c r="T7" s="151"/>
      <c r="U7" s="151"/>
      <c r="V7" s="151"/>
      <c r="W7" s="67"/>
      <c r="X7" s="67"/>
    </row>
    <row r="8" spans="1:24" ht="12.75" customHeight="1" x14ac:dyDescent="0.25">
      <c r="A8" s="1"/>
      <c r="C8" s="4"/>
      <c r="D8" s="5"/>
      <c r="E8" s="5"/>
      <c r="F8" s="5"/>
      <c r="G8" s="5"/>
      <c r="H8" s="5"/>
      <c r="I8" s="5"/>
      <c r="J8" s="5"/>
      <c r="K8" s="5"/>
      <c r="Q8" s="67"/>
      <c r="R8" s="151"/>
      <c r="S8" s="151"/>
      <c r="T8" s="151"/>
      <c r="U8" s="151"/>
      <c r="V8" s="151"/>
      <c r="W8" s="67"/>
      <c r="X8" s="67"/>
    </row>
    <row r="9" spans="1:24" ht="15" customHeight="1" thickBot="1" x14ac:dyDescent="0.3">
      <c r="A9" s="1"/>
      <c r="C9" s="5"/>
      <c r="D9" s="5"/>
      <c r="E9" s="5"/>
      <c r="F9" s="5"/>
      <c r="G9" s="5"/>
      <c r="H9" s="5"/>
      <c r="I9" s="5"/>
      <c r="J9" s="5"/>
      <c r="K9" s="5"/>
      <c r="Q9" s="67"/>
      <c r="R9" s="287" t="s">
        <v>222</v>
      </c>
      <c r="S9" s="287"/>
      <c r="T9" s="287"/>
      <c r="U9" s="287"/>
      <c r="V9" s="287"/>
      <c r="W9" s="287"/>
      <c r="X9" s="67"/>
    </row>
    <row r="10" spans="1:24" ht="15" customHeight="1" x14ac:dyDescent="0.25">
      <c r="A10" s="41"/>
      <c r="B10" s="42"/>
      <c r="C10" s="43"/>
      <c r="D10" s="43"/>
      <c r="E10" s="62"/>
      <c r="F10" s="5"/>
      <c r="G10" s="49"/>
      <c r="H10" s="50"/>
      <c r="I10" s="51"/>
      <c r="J10" s="51"/>
      <c r="K10" s="59"/>
      <c r="M10" s="269" t="s">
        <v>9</v>
      </c>
      <c r="N10" s="270"/>
      <c r="O10" s="270"/>
      <c r="P10" s="56"/>
      <c r="Q10" s="153"/>
      <c r="R10" s="261" t="s">
        <v>183</v>
      </c>
      <c r="S10" s="261"/>
      <c r="T10" s="261"/>
      <c r="U10" s="261"/>
      <c r="V10" s="154" t="s">
        <v>223</v>
      </c>
      <c r="W10" s="165" t="s">
        <v>224</v>
      </c>
      <c r="X10" s="67"/>
    </row>
    <row r="11" spans="1:24" x14ac:dyDescent="0.25">
      <c r="A11" s="44" t="s">
        <v>10</v>
      </c>
      <c r="B11" s="6"/>
      <c r="C11" s="7"/>
      <c r="D11" s="7"/>
      <c r="E11" s="63">
        <f>U30+U42+U66+U95+U111</f>
        <v>94</v>
      </c>
      <c r="F11" s="5"/>
      <c r="G11" s="52" t="s">
        <v>11</v>
      </c>
      <c r="H11" s="8"/>
      <c r="I11" s="9"/>
      <c r="J11" s="9"/>
      <c r="K11" s="60">
        <f>U32+U44+I66+I95+I111</f>
        <v>140</v>
      </c>
      <c r="M11" s="271"/>
      <c r="N11" s="272"/>
      <c r="O11" s="272"/>
      <c r="P11" s="57">
        <f>E11+K11</f>
        <v>234</v>
      </c>
      <c r="Q11" s="155"/>
      <c r="R11" s="156" t="s">
        <v>225</v>
      </c>
      <c r="S11" s="101"/>
      <c r="T11" s="146"/>
      <c r="U11" s="148"/>
      <c r="V11" s="157"/>
      <c r="W11" s="10"/>
      <c r="X11" s="67"/>
    </row>
    <row r="12" spans="1:24" ht="15.75" thickBot="1" x14ac:dyDescent="0.3">
      <c r="A12" s="45"/>
      <c r="B12" s="46"/>
      <c r="C12" s="47"/>
      <c r="D12" s="47"/>
      <c r="E12" s="64"/>
      <c r="F12" s="5"/>
      <c r="G12" s="53"/>
      <c r="H12" s="54"/>
      <c r="I12" s="55"/>
      <c r="J12" s="55"/>
      <c r="K12" s="61"/>
      <c r="M12" s="273"/>
      <c r="N12" s="274"/>
      <c r="O12" s="274"/>
      <c r="P12" s="58"/>
      <c r="Q12" s="67"/>
      <c r="R12" s="158" t="s">
        <v>226</v>
      </c>
      <c r="S12" s="10"/>
      <c r="T12" s="10"/>
      <c r="U12" s="10"/>
      <c r="V12" s="101"/>
      <c r="W12" s="101"/>
      <c r="X12" s="67"/>
    </row>
    <row r="13" spans="1:24" ht="15" customHeight="1" x14ac:dyDescent="0.25">
      <c r="A13" s="1"/>
      <c r="C13" s="5"/>
      <c r="D13" s="11" t="s">
        <v>12</v>
      </c>
      <c r="E13" s="40">
        <f>E11*100/P11</f>
        <v>40.17094017094017</v>
      </c>
      <c r="F13" s="5"/>
      <c r="G13" s="5"/>
      <c r="H13" s="5"/>
      <c r="I13" s="5"/>
      <c r="J13" s="11" t="s">
        <v>12</v>
      </c>
      <c r="K13" s="48">
        <f>K11*100/P11</f>
        <v>59.82905982905983</v>
      </c>
      <c r="Q13" s="67"/>
      <c r="R13" s="159" t="s">
        <v>227</v>
      </c>
      <c r="S13" s="101"/>
      <c r="T13" s="101"/>
      <c r="U13" s="101"/>
      <c r="V13" s="160"/>
      <c r="W13" s="101"/>
      <c r="X13" s="67"/>
    </row>
    <row r="14" spans="1:24" ht="15" customHeight="1" thickBot="1" x14ac:dyDescent="0.3">
      <c r="A14" s="1"/>
      <c r="C14" s="5"/>
      <c r="D14" s="5"/>
      <c r="E14" s="12"/>
      <c r="F14" s="5"/>
      <c r="G14" s="5"/>
      <c r="H14" s="5"/>
      <c r="I14" s="5"/>
      <c r="J14" s="5"/>
      <c r="K14" s="12"/>
      <c r="R14" s="161" t="s">
        <v>221</v>
      </c>
      <c r="S14" s="162"/>
      <c r="T14" s="262" t="s">
        <v>230</v>
      </c>
      <c r="U14" s="263"/>
      <c r="V14" s="264"/>
      <c r="W14" s="67"/>
      <c r="X14" s="67"/>
    </row>
    <row r="15" spans="1:24" ht="13.5" customHeight="1" thickBot="1" x14ac:dyDescent="0.3">
      <c r="A15" s="217" t="s">
        <v>13</v>
      </c>
      <c r="B15" s="218"/>
      <c r="C15" s="13"/>
      <c r="D15" s="275" t="s">
        <v>14</v>
      </c>
      <c r="E15" s="276"/>
      <c r="F15" s="14"/>
      <c r="G15" s="217" t="s">
        <v>15</v>
      </c>
      <c r="H15" s="218"/>
      <c r="I15" s="13"/>
      <c r="J15" s="281" t="s">
        <v>155</v>
      </c>
      <c r="K15" s="282"/>
      <c r="L15" s="14"/>
      <c r="M15" s="235" t="s">
        <v>154</v>
      </c>
      <c r="N15" s="236"/>
      <c r="O15" s="13"/>
      <c r="Q15" s="163"/>
      <c r="R15" s="163"/>
      <c r="S15" s="163"/>
      <c r="T15" s="163"/>
      <c r="U15" s="163"/>
      <c r="V15" s="163"/>
      <c r="W15" s="163"/>
    </row>
    <row r="16" spans="1:24" ht="15.75" customHeight="1" x14ac:dyDescent="0.25">
      <c r="A16" s="219"/>
      <c r="B16" s="220"/>
      <c r="C16" s="15">
        <f>E44</f>
        <v>24</v>
      </c>
      <c r="D16" s="277"/>
      <c r="E16" s="278"/>
      <c r="F16" s="16">
        <f>G32</f>
        <v>44</v>
      </c>
      <c r="G16" s="219"/>
      <c r="H16" s="220"/>
      <c r="I16" s="15">
        <f>S32</f>
        <v>0</v>
      </c>
      <c r="J16" s="283"/>
      <c r="K16" s="284"/>
      <c r="L16" s="16">
        <f>U42</f>
        <v>22</v>
      </c>
      <c r="M16" s="237"/>
      <c r="N16" s="238"/>
      <c r="O16" s="17">
        <f>U44</f>
        <v>15</v>
      </c>
      <c r="R16" s="106" t="s">
        <v>194</v>
      </c>
      <c r="S16" s="107" t="s">
        <v>197</v>
      </c>
      <c r="T16" s="108" t="s">
        <v>196</v>
      </c>
    </row>
    <row r="17" spans="1:23" ht="13.5" customHeight="1" thickBot="1" x14ac:dyDescent="0.3">
      <c r="A17" s="221"/>
      <c r="B17" s="222"/>
      <c r="C17" s="18"/>
      <c r="D17" s="279"/>
      <c r="E17" s="280"/>
      <c r="F17" s="19"/>
      <c r="G17" s="221"/>
      <c r="H17" s="222"/>
      <c r="I17" s="18"/>
      <c r="J17" s="285"/>
      <c r="K17" s="286"/>
      <c r="L17" s="19"/>
      <c r="M17" s="239"/>
      <c r="N17" s="240"/>
      <c r="O17" s="20"/>
      <c r="R17" s="33" t="s">
        <v>201</v>
      </c>
      <c r="S17" s="34">
        <v>20</v>
      </c>
      <c r="T17" s="35" t="s">
        <v>206</v>
      </c>
    </row>
    <row r="18" spans="1:23" ht="15.75" thickBot="1" x14ac:dyDescent="0.3">
      <c r="A18" s="1"/>
      <c r="C18" s="5"/>
      <c r="D18" s="5"/>
      <c r="E18" s="5"/>
      <c r="F18" s="5"/>
      <c r="G18" s="5"/>
      <c r="H18" s="5"/>
      <c r="I18" s="5"/>
      <c r="J18" s="5"/>
      <c r="K18" s="5"/>
    </row>
    <row r="19" spans="1:23" ht="15.75" thickBot="1" x14ac:dyDescent="0.3">
      <c r="A19" s="21"/>
      <c r="B19" s="22"/>
      <c r="C19" s="22"/>
      <c r="D19" s="4"/>
      <c r="E19" s="24" t="s">
        <v>18</v>
      </c>
      <c r="F19" s="25" t="s">
        <v>19</v>
      </c>
      <c r="G19" s="26" t="s">
        <v>20</v>
      </c>
      <c r="H19" s="4"/>
      <c r="I19" s="4"/>
      <c r="J19" s="4"/>
      <c r="K19" s="288" t="s">
        <v>16</v>
      </c>
      <c r="M19" s="21"/>
      <c r="N19" s="22"/>
      <c r="O19" s="22"/>
      <c r="P19" s="4"/>
      <c r="Q19" s="4"/>
      <c r="R19" s="4"/>
      <c r="S19" s="4"/>
      <c r="T19" s="4"/>
      <c r="U19" s="4"/>
      <c r="V19" s="4"/>
      <c r="W19" s="288" t="s">
        <v>17</v>
      </c>
    </row>
    <row r="20" spans="1:23" ht="15.75" thickBot="1" x14ac:dyDescent="0.3">
      <c r="A20" s="66" t="s">
        <v>143</v>
      </c>
      <c r="B20" s="10"/>
      <c r="C20" s="10"/>
      <c r="D20" s="10"/>
      <c r="E20" s="28">
        <v>0</v>
      </c>
      <c r="F20" s="29">
        <v>6</v>
      </c>
      <c r="G20" s="30">
        <f>E20*F20</f>
        <v>0</v>
      </c>
      <c r="H20" s="10"/>
      <c r="I20" s="5"/>
      <c r="J20" s="5"/>
      <c r="K20" s="289"/>
      <c r="L20" s="10"/>
      <c r="M20" s="23"/>
      <c r="N20" s="10"/>
      <c r="O20" s="10"/>
      <c r="P20" s="10"/>
      <c r="Q20" s="24" t="s">
        <v>18</v>
      </c>
      <c r="R20" s="25" t="s">
        <v>19</v>
      </c>
      <c r="S20" s="26" t="s">
        <v>20</v>
      </c>
      <c r="T20" s="10"/>
      <c r="U20" s="5"/>
      <c r="V20" s="5"/>
      <c r="W20" s="289"/>
    </row>
    <row r="21" spans="1:23" x14ac:dyDescent="0.25">
      <c r="A21" s="27" t="s">
        <v>21</v>
      </c>
      <c r="B21" s="10"/>
      <c r="C21" s="10"/>
      <c r="D21" s="10"/>
      <c r="E21" s="28">
        <v>1</v>
      </c>
      <c r="F21" s="29">
        <v>5</v>
      </c>
      <c r="G21" s="30">
        <f>E21*F21</f>
        <v>5</v>
      </c>
      <c r="H21" s="10"/>
      <c r="I21" s="5"/>
      <c r="J21" s="5"/>
      <c r="K21" s="289"/>
      <c r="L21" s="10"/>
      <c r="M21" s="27" t="s">
        <v>22</v>
      </c>
      <c r="N21" s="10"/>
      <c r="O21" s="10"/>
      <c r="P21" s="10"/>
      <c r="Q21" s="28">
        <v>0</v>
      </c>
      <c r="R21" s="29">
        <v>6</v>
      </c>
      <c r="S21" s="30">
        <f>Q21*R21</f>
        <v>0</v>
      </c>
      <c r="T21" s="10"/>
      <c r="U21" s="5"/>
      <c r="V21" s="5"/>
      <c r="W21" s="289"/>
    </row>
    <row r="22" spans="1:23" x14ac:dyDescent="0.25">
      <c r="A22" s="27" t="s">
        <v>23</v>
      </c>
      <c r="B22" s="10"/>
      <c r="C22" s="10"/>
      <c r="D22" s="10"/>
      <c r="E22" s="31">
        <v>1</v>
      </c>
      <c r="F22" s="3">
        <v>4</v>
      </c>
      <c r="G22" s="32">
        <f t="shared" ref="G22:G28" si="0">E22*F22</f>
        <v>4</v>
      </c>
      <c r="H22" s="10"/>
      <c r="I22" s="5"/>
      <c r="J22" s="5"/>
      <c r="K22" s="289"/>
      <c r="L22" s="10"/>
      <c r="M22" s="27" t="s">
        <v>24</v>
      </c>
      <c r="N22" s="10"/>
      <c r="O22" s="10"/>
      <c r="P22" s="10"/>
      <c r="Q22" s="31">
        <v>0</v>
      </c>
      <c r="R22" s="3">
        <v>5</v>
      </c>
      <c r="S22" s="32">
        <f t="shared" ref="S22:S28" si="1">Q22*R22</f>
        <v>0</v>
      </c>
      <c r="T22" s="10"/>
      <c r="U22" s="5"/>
      <c r="V22" s="5"/>
      <c r="W22" s="289"/>
    </row>
    <row r="23" spans="1:23" x14ac:dyDescent="0.25">
      <c r="A23" s="27" t="s">
        <v>25</v>
      </c>
      <c r="B23" s="10"/>
      <c r="C23" s="10"/>
      <c r="D23" s="10"/>
      <c r="E23" s="31">
        <v>0</v>
      </c>
      <c r="F23" s="3">
        <v>3</v>
      </c>
      <c r="G23" s="32">
        <f t="shared" si="0"/>
        <v>0</v>
      </c>
      <c r="H23" s="10"/>
      <c r="I23" s="5"/>
      <c r="J23" s="5"/>
      <c r="K23" s="289"/>
      <c r="L23" s="10"/>
      <c r="M23" s="27" t="s">
        <v>137</v>
      </c>
      <c r="N23" s="10"/>
      <c r="O23" s="10"/>
      <c r="P23" s="10"/>
      <c r="Q23" s="31">
        <v>0</v>
      </c>
      <c r="R23" s="3">
        <v>4</v>
      </c>
      <c r="S23" s="32">
        <f t="shared" si="1"/>
        <v>0</v>
      </c>
      <c r="T23" s="10"/>
      <c r="U23" s="5"/>
      <c r="V23" s="5"/>
      <c r="W23" s="289"/>
    </row>
    <row r="24" spans="1:23" x14ac:dyDescent="0.25">
      <c r="A24" s="27" t="s">
        <v>26</v>
      </c>
      <c r="B24" s="10"/>
      <c r="C24" s="10"/>
      <c r="D24" s="10"/>
      <c r="E24" s="31">
        <v>0</v>
      </c>
      <c r="F24" s="3">
        <v>3</v>
      </c>
      <c r="G24" s="32">
        <f t="shared" si="0"/>
        <v>0</v>
      </c>
      <c r="H24" s="10"/>
      <c r="I24" s="5"/>
      <c r="J24" s="5"/>
      <c r="K24" s="289"/>
      <c r="L24" s="10"/>
      <c r="M24" s="27" t="s">
        <v>27</v>
      </c>
      <c r="N24" s="10"/>
      <c r="O24" s="10"/>
      <c r="P24" s="10"/>
      <c r="Q24" s="31">
        <v>0</v>
      </c>
      <c r="R24" s="3">
        <v>3</v>
      </c>
      <c r="S24" s="32">
        <f t="shared" si="1"/>
        <v>0</v>
      </c>
      <c r="T24" s="10"/>
      <c r="U24" s="5"/>
      <c r="V24" s="5"/>
      <c r="W24" s="289"/>
    </row>
    <row r="25" spans="1:23" x14ac:dyDescent="0.25">
      <c r="A25" s="27" t="s">
        <v>28</v>
      </c>
      <c r="B25" s="10"/>
      <c r="C25" s="10"/>
      <c r="D25" s="10"/>
      <c r="E25" s="31">
        <v>0</v>
      </c>
      <c r="F25" s="3">
        <v>2</v>
      </c>
      <c r="G25" s="32">
        <f t="shared" si="0"/>
        <v>0</v>
      </c>
      <c r="H25" s="10"/>
      <c r="I25" s="5"/>
      <c r="J25" s="5"/>
      <c r="K25" s="289"/>
      <c r="L25" s="10"/>
      <c r="M25" s="27" t="s">
        <v>29</v>
      </c>
      <c r="N25" s="10"/>
      <c r="O25" s="10"/>
      <c r="P25" s="10"/>
      <c r="Q25" s="31">
        <v>0</v>
      </c>
      <c r="R25" s="3">
        <v>2</v>
      </c>
      <c r="S25" s="32">
        <f t="shared" si="1"/>
        <v>0</v>
      </c>
      <c r="T25" s="10"/>
      <c r="U25" s="5"/>
      <c r="V25" s="5"/>
      <c r="W25" s="289"/>
    </row>
    <row r="26" spans="1:23" x14ac:dyDescent="0.25">
      <c r="A26" s="27" t="s">
        <v>30</v>
      </c>
      <c r="B26" s="10"/>
      <c r="C26" s="10"/>
      <c r="D26" s="10"/>
      <c r="E26" s="31">
        <v>1</v>
      </c>
      <c r="F26" s="3">
        <v>2</v>
      </c>
      <c r="G26" s="32">
        <f t="shared" si="0"/>
        <v>2</v>
      </c>
      <c r="H26" s="10"/>
      <c r="I26" s="5"/>
      <c r="J26" s="5"/>
      <c r="K26" s="289"/>
      <c r="L26" s="10"/>
      <c r="M26" s="27" t="s">
        <v>31</v>
      </c>
      <c r="N26" s="10"/>
      <c r="O26" s="10"/>
      <c r="P26" s="10"/>
      <c r="Q26" s="31">
        <v>0</v>
      </c>
      <c r="R26" s="3">
        <v>1</v>
      </c>
      <c r="S26" s="32">
        <f t="shared" si="1"/>
        <v>0</v>
      </c>
      <c r="T26" s="10"/>
      <c r="U26" s="5"/>
      <c r="V26" s="5"/>
      <c r="W26" s="289"/>
    </row>
    <row r="27" spans="1:23" x14ac:dyDescent="0.25">
      <c r="A27" s="27" t="s">
        <v>32</v>
      </c>
      <c r="B27" s="10"/>
      <c r="C27" s="10"/>
      <c r="D27" s="10"/>
      <c r="E27" s="31">
        <v>0</v>
      </c>
      <c r="F27" s="3">
        <v>1</v>
      </c>
      <c r="G27" s="32">
        <f t="shared" si="0"/>
        <v>0</v>
      </c>
      <c r="H27" s="10"/>
      <c r="I27" s="5"/>
      <c r="J27" s="5"/>
      <c r="K27" s="289"/>
      <c r="L27" s="10"/>
      <c r="M27" s="27" t="s">
        <v>33</v>
      </c>
      <c r="N27" s="10"/>
      <c r="O27" s="10"/>
      <c r="P27" s="10"/>
      <c r="Q27" s="31">
        <v>0</v>
      </c>
      <c r="R27" s="3">
        <v>1</v>
      </c>
      <c r="S27" s="32">
        <f t="shared" si="1"/>
        <v>0</v>
      </c>
      <c r="T27" s="10"/>
      <c r="U27" s="5"/>
      <c r="V27" s="5"/>
      <c r="W27" s="289"/>
    </row>
    <row r="28" spans="1:23" ht="15.75" thickBot="1" x14ac:dyDescent="0.3">
      <c r="A28" s="27" t="s">
        <v>34</v>
      </c>
      <c r="B28" s="10"/>
      <c r="C28" s="10"/>
      <c r="D28" s="10"/>
      <c r="E28" s="33">
        <v>0</v>
      </c>
      <c r="F28" s="34">
        <v>1</v>
      </c>
      <c r="G28" s="35">
        <f t="shared" si="0"/>
        <v>0</v>
      </c>
      <c r="H28" s="10"/>
      <c r="I28" s="5"/>
      <c r="J28" s="5"/>
      <c r="K28" s="289"/>
      <c r="L28" s="10"/>
      <c r="M28" s="27" t="s">
        <v>35</v>
      </c>
      <c r="N28" s="10"/>
      <c r="O28" s="10"/>
      <c r="P28" s="10"/>
      <c r="Q28" s="33">
        <v>0</v>
      </c>
      <c r="R28" s="34">
        <v>1</v>
      </c>
      <c r="S28" s="35">
        <f t="shared" si="1"/>
        <v>0</v>
      </c>
      <c r="T28" s="10"/>
      <c r="U28" s="5"/>
      <c r="V28" s="5"/>
      <c r="W28" s="289"/>
    </row>
    <row r="29" spans="1:23" x14ac:dyDescent="0.25">
      <c r="A29" s="27"/>
      <c r="B29" s="10"/>
      <c r="C29" s="10"/>
      <c r="D29" s="10"/>
      <c r="E29" s="10"/>
      <c r="F29" s="10"/>
      <c r="G29" s="10"/>
      <c r="H29" s="10"/>
      <c r="I29" s="10"/>
      <c r="J29" s="10"/>
      <c r="K29" s="289"/>
      <c r="L29" s="10"/>
      <c r="M29" s="27"/>
      <c r="N29" s="10"/>
      <c r="O29" s="10"/>
      <c r="P29" s="10"/>
      <c r="Q29" s="10"/>
      <c r="R29" s="10"/>
      <c r="S29" s="10"/>
      <c r="T29" s="10"/>
      <c r="U29" s="10"/>
      <c r="V29" s="10"/>
      <c r="W29" s="289"/>
    </row>
    <row r="30" spans="1:23" x14ac:dyDescent="0.25">
      <c r="A30" s="27" t="s">
        <v>36</v>
      </c>
      <c r="B30" s="10"/>
      <c r="C30" s="10"/>
      <c r="D30" s="10"/>
      <c r="E30" s="10"/>
      <c r="F30" s="10"/>
      <c r="G30" s="3">
        <f>SUM(G20:G28)</f>
        <v>11</v>
      </c>
      <c r="H30" s="10"/>
      <c r="I30" s="10"/>
      <c r="J30" s="10"/>
      <c r="K30" s="289"/>
      <c r="L30" s="10"/>
      <c r="M30" s="27" t="s">
        <v>37</v>
      </c>
      <c r="N30" s="10"/>
      <c r="O30" s="10"/>
      <c r="P30" s="10"/>
      <c r="Q30" s="10"/>
      <c r="R30" s="10"/>
      <c r="S30" s="3">
        <f>SUM(S21:S28)</f>
        <v>0</v>
      </c>
      <c r="T30" s="36" t="s">
        <v>38</v>
      </c>
      <c r="U30" s="3">
        <f>SUM(S21:S23)+(S27+S28)</f>
        <v>0</v>
      </c>
      <c r="V30" s="10"/>
      <c r="W30" s="289"/>
    </row>
    <row r="31" spans="1:23" ht="6" customHeight="1" x14ac:dyDescent="0.25">
      <c r="A31" s="27"/>
      <c r="B31" s="10"/>
      <c r="C31" s="10"/>
      <c r="D31" s="10"/>
      <c r="E31" s="10"/>
      <c r="F31" s="10"/>
      <c r="G31" s="10"/>
      <c r="H31" s="10"/>
      <c r="I31" s="10"/>
      <c r="J31" s="10"/>
      <c r="K31" s="289"/>
      <c r="M31" s="27"/>
      <c r="N31" s="10"/>
      <c r="O31" s="10"/>
      <c r="P31" s="10"/>
      <c r="Q31" s="10"/>
      <c r="R31" s="10"/>
      <c r="S31" s="10"/>
      <c r="T31" s="11"/>
      <c r="U31" s="5"/>
      <c r="V31" s="10"/>
      <c r="W31" s="289"/>
    </row>
    <row r="32" spans="1:23" x14ac:dyDescent="0.25">
      <c r="A32" s="27" t="s">
        <v>39</v>
      </c>
      <c r="B32" s="10"/>
      <c r="C32" s="10"/>
      <c r="D32" s="10"/>
      <c r="E32" s="10"/>
      <c r="F32" s="10"/>
      <c r="G32" s="3">
        <f>G30*C7</f>
        <v>44</v>
      </c>
      <c r="H32" s="10" t="s">
        <v>4</v>
      </c>
      <c r="I32" s="10"/>
      <c r="J32" s="10"/>
      <c r="K32" s="289"/>
      <c r="M32" s="27" t="s">
        <v>40</v>
      </c>
      <c r="N32" s="10"/>
      <c r="O32" s="10"/>
      <c r="P32" s="10"/>
      <c r="Q32" s="10"/>
      <c r="R32" s="10"/>
      <c r="S32" s="3">
        <f>S30*C7</f>
        <v>0</v>
      </c>
      <c r="T32" s="36" t="s">
        <v>41</v>
      </c>
      <c r="U32" s="3">
        <f>SUM(S24:S26)+SUM(S27:S28)</f>
        <v>0</v>
      </c>
      <c r="V32" s="10"/>
      <c r="W32" s="289"/>
    </row>
    <row r="33" spans="1:23" x14ac:dyDescent="0.2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290"/>
      <c r="M33" s="37"/>
      <c r="N33" s="38"/>
      <c r="O33" s="38"/>
      <c r="P33" s="38"/>
      <c r="Q33" s="38"/>
      <c r="R33" s="38"/>
      <c r="S33" s="38"/>
      <c r="T33" s="38"/>
      <c r="U33" s="38"/>
      <c r="V33" s="38"/>
      <c r="W33" s="290"/>
    </row>
    <row r="35" spans="1:23" x14ac:dyDescent="0.25">
      <c r="A35" s="39"/>
      <c r="B35" s="22"/>
      <c r="C35" s="22"/>
      <c r="D35" s="22"/>
      <c r="E35" s="22"/>
      <c r="F35" s="22"/>
      <c r="G35" s="22"/>
      <c r="H35" s="22"/>
      <c r="I35" s="22"/>
      <c r="J35" s="22"/>
      <c r="K35" s="288" t="s">
        <v>13</v>
      </c>
      <c r="M35" s="39"/>
      <c r="N35" s="22"/>
      <c r="O35" s="22"/>
      <c r="P35" s="22"/>
      <c r="Q35" s="22"/>
      <c r="R35" s="22"/>
      <c r="S35" s="22"/>
      <c r="T35" s="22"/>
      <c r="U35" s="22"/>
      <c r="V35" s="22"/>
      <c r="W35" s="288" t="s">
        <v>42</v>
      </c>
    </row>
    <row r="36" spans="1:23" x14ac:dyDescent="0.25">
      <c r="A36" s="23"/>
      <c r="B36" s="10"/>
      <c r="C36" s="10"/>
      <c r="D36" s="10"/>
      <c r="E36" s="88" t="s">
        <v>153</v>
      </c>
      <c r="F36" s="10"/>
      <c r="G36" s="10"/>
      <c r="H36" s="10"/>
      <c r="I36" s="10"/>
      <c r="J36" s="10"/>
      <c r="K36" s="289"/>
      <c r="M36" s="23"/>
      <c r="N36" s="10"/>
      <c r="O36" s="10"/>
      <c r="P36" s="10"/>
      <c r="Q36" s="88" t="s">
        <v>153</v>
      </c>
      <c r="R36" s="10"/>
      <c r="S36" s="10"/>
      <c r="T36" s="10"/>
      <c r="U36" s="10"/>
      <c r="V36" s="10"/>
      <c r="W36" s="289"/>
    </row>
    <row r="37" spans="1:23" x14ac:dyDescent="0.25">
      <c r="A37" s="27" t="s">
        <v>43</v>
      </c>
      <c r="B37" s="10"/>
      <c r="C37" s="10"/>
      <c r="D37" s="10"/>
      <c r="E37" s="3">
        <v>5</v>
      </c>
      <c r="F37" s="10"/>
      <c r="G37" s="10"/>
      <c r="H37" s="10"/>
      <c r="I37" s="10"/>
      <c r="J37" s="10"/>
      <c r="K37" s="291"/>
      <c r="M37" s="27" t="s">
        <v>44</v>
      </c>
      <c r="N37" s="10"/>
      <c r="O37" s="10"/>
      <c r="P37" s="10"/>
      <c r="Q37" s="3">
        <v>22</v>
      </c>
      <c r="R37" s="10"/>
      <c r="S37" s="10"/>
      <c r="T37" s="10"/>
      <c r="U37" s="10"/>
      <c r="V37" s="10"/>
      <c r="W37" s="291"/>
    </row>
    <row r="38" spans="1:23" x14ac:dyDescent="0.25">
      <c r="A38" s="27" t="s">
        <v>45</v>
      </c>
      <c r="B38" s="10"/>
      <c r="C38" s="10"/>
      <c r="D38" s="10"/>
      <c r="E38" s="3">
        <v>4</v>
      </c>
      <c r="F38" s="10"/>
      <c r="G38" s="10"/>
      <c r="H38" s="10"/>
      <c r="I38" s="10"/>
      <c r="J38" s="10"/>
      <c r="K38" s="291"/>
      <c r="M38" s="27" t="s">
        <v>46</v>
      </c>
      <c r="N38" s="10"/>
      <c r="O38" s="10"/>
      <c r="P38" s="10"/>
      <c r="Q38" s="3">
        <v>15</v>
      </c>
      <c r="R38" s="10"/>
      <c r="S38" s="10"/>
      <c r="T38" s="10"/>
      <c r="U38" s="10"/>
      <c r="V38" s="10"/>
      <c r="W38" s="291"/>
    </row>
    <row r="39" spans="1:23" x14ac:dyDescent="0.25">
      <c r="A39" s="27" t="s">
        <v>220</v>
      </c>
      <c r="B39" s="10"/>
      <c r="C39" s="10"/>
      <c r="D39" s="10"/>
      <c r="E39" s="3">
        <v>0</v>
      </c>
      <c r="F39" s="10"/>
      <c r="G39" s="10"/>
      <c r="H39" s="10"/>
      <c r="I39" s="10"/>
      <c r="J39" s="10"/>
      <c r="K39" s="291"/>
      <c r="M39" s="27" t="s">
        <v>47</v>
      </c>
      <c r="N39" s="10"/>
      <c r="O39" s="10"/>
      <c r="P39" s="10"/>
      <c r="Q39" s="3">
        <v>0</v>
      </c>
      <c r="R39" s="10"/>
      <c r="S39" s="10"/>
      <c r="T39" s="10"/>
      <c r="U39" s="10"/>
      <c r="V39" s="10"/>
      <c r="W39" s="291"/>
    </row>
    <row r="40" spans="1:23" x14ac:dyDescent="0.25">
      <c r="A40" s="27" t="s">
        <v>48</v>
      </c>
      <c r="B40" s="10"/>
      <c r="C40" s="10"/>
      <c r="D40" s="10"/>
      <c r="E40" s="3">
        <v>4</v>
      </c>
      <c r="F40" s="10"/>
      <c r="G40" s="10"/>
      <c r="H40" s="10"/>
      <c r="I40" s="10"/>
      <c r="J40" s="10"/>
      <c r="K40" s="291"/>
      <c r="M40" s="27" t="s">
        <v>49</v>
      </c>
      <c r="N40" s="10"/>
      <c r="O40" s="10"/>
      <c r="P40" s="10"/>
      <c r="Q40" s="3">
        <v>0</v>
      </c>
      <c r="R40" s="10"/>
      <c r="S40" s="10"/>
      <c r="T40" s="10"/>
      <c r="U40" s="10"/>
      <c r="V40" s="10"/>
      <c r="W40" s="291"/>
    </row>
    <row r="41" spans="1:23" x14ac:dyDescent="0.25">
      <c r="A41" s="27" t="s">
        <v>50</v>
      </c>
      <c r="B41" s="10"/>
      <c r="C41" s="10"/>
      <c r="D41" s="10"/>
      <c r="E41" s="3">
        <v>3</v>
      </c>
      <c r="F41" s="10"/>
      <c r="G41" s="10"/>
      <c r="H41" s="10"/>
      <c r="I41" s="10"/>
      <c r="J41" s="10"/>
      <c r="K41" s="291"/>
      <c r="M41" s="27" t="s">
        <v>51</v>
      </c>
      <c r="N41" s="10"/>
      <c r="O41" s="10"/>
      <c r="P41" s="10"/>
      <c r="Q41" s="3">
        <v>0</v>
      </c>
      <c r="R41" s="10"/>
      <c r="S41" s="10"/>
      <c r="T41" s="10"/>
      <c r="U41" s="10"/>
      <c r="V41" s="10"/>
      <c r="W41" s="291"/>
    </row>
    <row r="42" spans="1:23" x14ac:dyDescent="0.25">
      <c r="A42" s="27" t="s">
        <v>52</v>
      </c>
      <c r="B42" s="10"/>
      <c r="C42" s="10"/>
      <c r="D42" s="10"/>
      <c r="E42" s="3">
        <v>8</v>
      </c>
      <c r="F42" s="10"/>
      <c r="G42" s="10"/>
      <c r="H42" s="10"/>
      <c r="I42" s="10"/>
      <c r="J42" s="10"/>
      <c r="K42" s="291"/>
      <c r="M42" s="27" t="s">
        <v>53</v>
      </c>
      <c r="N42" s="10"/>
      <c r="O42" s="10"/>
      <c r="P42" s="10"/>
      <c r="Q42" s="3">
        <v>0</v>
      </c>
      <c r="R42" s="10"/>
      <c r="S42" s="10"/>
      <c r="T42" s="36" t="s">
        <v>38</v>
      </c>
      <c r="U42" s="3">
        <f>Q37+Q39+Q41</f>
        <v>22</v>
      </c>
      <c r="V42" s="10"/>
      <c r="W42" s="291"/>
    </row>
    <row r="43" spans="1:23" x14ac:dyDescent="0.25">
      <c r="A43" s="23"/>
      <c r="B43" s="10"/>
      <c r="C43" s="10"/>
      <c r="D43" s="10"/>
      <c r="E43" s="5"/>
      <c r="F43" s="10"/>
      <c r="G43" s="10"/>
      <c r="H43" s="10"/>
      <c r="I43" s="10"/>
      <c r="J43" s="10"/>
      <c r="K43" s="291"/>
      <c r="M43" s="23"/>
      <c r="N43" s="10"/>
      <c r="O43" s="10"/>
      <c r="P43" s="10"/>
      <c r="Q43" s="5"/>
      <c r="R43" s="10"/>
      <c r="S43" s="10"/>
      <c r="T43" s="11"/>
      <c r="U43" s="5"/>
      <c r="V43" s="10"/>
      <c r="W43" s="291"/>
    </row>
    <row r="44" spans="1:23" x14ac:dyDescent="0.25">
      <c r="A44" s="27" t="s">
        <v>54</v>
      </c>
      <c r="B44" s="10"/>
      <c r="C44" s="10"/>
      <c r="D44" s="10"/>
      <c r="E44" s="3">
        <f>SUM(E37:E42)</f>
        <v>24</v>
      </c>
      <c r="F44" s="10"/>
      <c r="G44" s="10"/>
      <c r="H44" s="10"/>
      <c r="I44" s="10"/>
      <c r="J44" s="10"/>
      <c r="K44" s="291"/>
      <c r="M44" s="27" t="s">
        <v>55</v>
      </c>
      <c r="N44" s="10"/>
      <c r="O44" s="10"/>
      <c r="P44" s="10"/>
      <c r="Q44" s="3">
        <f>SUM(Q37:Q42)</f>
        <v>37</v>
      </c>
      <c r="R44" s="10"/>
      <c r="S44" s="10"/>
      <c r="T44" s="36" t="s">
        <v>41</v>
      </c>
      <c r="U44" s="3">
        <f>Q38+Q40+Q42</f>
        <v>15</v>
      </c>
      <c r="V44" s="10"/>
      <c r="W44" s="291"/>
    </row>
    <row r="45" spans="1:23" x14ac:dyDescent="0.25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292"/>
      <c r="M45" s="37"/>
      <c r="N45" s="38"/>
      <c r="O45" s="38"/>
      <c r="P45" s="38"/>
      <c r="Q45" s="38"/>
      <c r="R45" s="38"/>
      <c r="S45" s="38"/>
      <c r="T45" s="38"/>
      <c r="U45" s="38"/>
      <c r="V45" s="38"/>
      <c r="W45" s="292"/>
    </row>
    <row r="47" spans="1:23" x14ac:dyDescent="0.25">
      <c r="A47" s="39"/>
      <c r="B47" s="22"/>
      <c r="C47" s="22"/>
      <c r="D47" s="22"/>
      <c r="E47" s="22"/>
      <c r="F47" s="22"/>
      <c r="G47" s="22"/>
      <c r="H47" s="22"/>
      <c r="I47" s="22"/>
      <c r="J47" s="22"/>
      <c r="K47" s="288" t="s">
        <v>56</v>
      </c>
      <c r="M47" s="39"/>
      <c r="N47" s="22"/>
      <c r="O47" s="22"/>
      <c r="P47" s="22"/>
      <c r="Q47" s="22"/>
      <c r="R47" s="22"/>
      <c r="S47" s="22"/>
      <c r="T47" s="22"/>
      <c r="U47" s="22"/>
      <c r="V47" s="22"/>
      <c r="W47" s="288" t="s">
        <v>57</v>
      </c>
    </row>
    <row r="48" spans="1:23" x14ac:dyDescent="0.25">
      <c r="A48" s="23"/>
      <c r="B48" s="10"/>
      <c r="C48" s="10"/>
      <c r="D48" s="10"/>
      <c r="E48" s="88" t="s">
        <v>153</v>
      </c>
      <c r="F48" s="10"/>
      <c r="G48" s="10"/>
      <c r="H48" s="10"/>
      <c r="I48" s="10"/>
      <c r="J48" s="10"/>
      <c r="K48" s="289"/>
      <c r="M48" s="23"/>
      <c r="N48" s="10"/>
      <c r="O48" s="10"/>
      <c r="P48" s="10"/>
      <c r="Q48" s="88" t="s">
        <v>153</v>
      </c>
      <c r="R48" s="10"/>
      <c r="S48" s="10"/>
      <c r="T48" s="10"/>
      <c r="U48" s="10"/>
      <c r="V48" s="10"/>
      <c r="W48" s="289"/>
    </row>
    <row r="49" spans="1:23" x14ac:dyDescent="0.25">
      <c r="A49" s="27" t="s">
        <v>58</v>
      </c>
      <c r="B49" s="10"/>
      <c r="C49" s="10"/>
      <c r="D49" s="10"/>
      <c r="E49" s="3"/>
      <c r="F49" s="10"/>
      <c r="G49" s="10"/>
      <c r="H49" s="10"/>
      <c r="I49" s="10"/>
      <c r="J49" s="10"/>
      <c r="K49" s="289"/>
      <c r="M49" s="27" t="s">
        <v>59</v>
      </c>
      <c r="N49" s="10"/>
      <c r="O49" s="10"/>
      <c r="P49" s="10"/>
      <c r="Q49" s="3"/>
      <c r="R49" s="10"/>
      <c r="S49" s="10"/>
      <c r="T49" s="10"/>
      <c r="U49" s="10"/>
      <c r="V49" s="10"/>
      <c r="W49" s="289"/>
    </row>
    <row r="50" spans="1:23" x14ac:dyDescent="0.25">
      <c r="A50" s="27" t="s">
        <v>60</v>
      </c>
      <c r="B50" s="10"/>
      <c r="C50" s="10"/>
      <c r="D50" s="10"/>
      <c r="E50" s="3">
        <v>15</v>
      </c>
      <c r="F50" s="10"/>
      <c r="G50" s="10"/>
      <c r="H50" s="10"/>
      <c r="I50" s="10"/>
      <c r="J50" s="10"/>
      <c r="K50" s="289"/>
      <c r="M50" s="27" t="s">
        <v>61</v>
      </c>
      <c r="N50" s="10"/>
      <c r="O50" s="10"/>
      <c r="P50" s="10"/>
      <c r="Q50" s="3"/>
      <c r="R50" s="10"/>
      <c r="S50" s="10"/>
      <c r="T50" s="10"/>
      <c r="U50" s="10"/>
      <c r="V50" s="10"/>
      <c r="W50" s="289"/>
    </row>
    <row r="51" spans="1:23" x14ac:dyDescent="0.25">
      <c r="A51" s="27" t="s">
        <v>62</v>
      </c>
      <c r="B51" s="10"/>
      <c r="C51" s="10"/>
      <c r="D51" s="10"/>
      <c r="E51" s="3">
        <v>2</v>
      </c>
      <c r="F51" s="10"/>
      <c r="G51" s="10"/>
      <c r="H51" s="10"/>
      <c r="I51" s="10"/>
      <c r="J51" s="10"/>
      <c r="K51" s="289"/>
      <c r="M51" s="27" t="s">
        <v>63</v>
      </c>
      <c r="N51" s="10"/>
      <c r="O51" s="10"/>
      <c r="P51" s="10"/>
      <c r="Q51" s="3"/>
      <c r="R51" s="10"/>
      <c r="S51" s="10"/>
      <c r="T51" s="10"/>
      <c r="U51" s="10"/>
      <c r="V51" s="10"/>
      <c r="W51" s="289"/>
    </row>
    <row r="52" spans="1:23" x14ac:dyDescent="0.25">
      <c r="A52" s="27" t="s">
        <v>64</v>
      </c>
      <c r="B52" s="10"/>
      <c r="C52" s="10"/>
      <c r="D52" s="10"/>
      <c r="E52" s="3"/>
      <c r="F52" s="10"/>
      <c r="G52" s="10"/>
      <c r="H52" s="10"/>
      <c r="I52" s="10"/>
      <c r="J52" s="10"/>
      <c r="K52" s="289"/>
      <c r="M52" s="27" t="s">
        <v>65</v>
      </c>
      <c r="N52" s="10"/>
      <c r="O52" s="10"/>
      <c r="P52" s="10"/>
      <c r="Q52" s="3"/>
      <c r="R52" s="10"/>
      <c r="S52" s="10"/>
      <c r="T52" s="10"/>
      <c r="U52" s="10"/>
      <c r="V52" s="10"/>
      <c r="W52" s="289"/>
    </row>
    <row r="53" spans="1:23" x14ac:dyDescent="0.25">
      <c r="A53" s="27" t="s">
        <v>66</v>
      </c>
      <c r="B53" s="10"/>
      <c r="C53" s="10"/>
      <c r="D53" s="10"/>
      <c r="E53" s="3">
        <v>1</v>
      </c>
      <c r="F53" s="10"/>
      <c r="G53" s="10"/>
      <c r="H53" s="10"/>
      <c r="I53" s="10"/>
      <c r="J53" s="10"/>
      <c r="K53" s="289"/>
      <c r="M53" s="27" t="s">
        <v>67</v>
      </c>
      <c r="N53" s="10"/>
      <c r="O53" s="10"/>
      <c r="P53" s="10"/>
      <c r="Q53" s="3"/>
      <c r="R53" s="10"/>
      <c r="S53" s="10"/>
      <c r="T53" s="10"/>
      <c r="U53" s="10"/>
      <c r="V53" s="10"/>
      <c r="W53" s="289"/>
    </row>
    <row r="54" spans="1:23" x14ac:dyDescent="0.25">
      <c r="A54" s="27" t="s">
        <v>68</v>
      </c>
      <c r="B54" s="10"/>
      <c r="C54" s="10"/>
      <c r="D54" s="10"/>
      <c r="E54" s="3"/>
      <c r="F54" s="10"/>
      <c r="G54" s="10"/>
      <c r="H54" s="10"/>
      <c r="I54" s="10"/>
      <c r="J54" s="10"/>
      <c r="K54" s="289"/>
      <c r="M54" s="27" t="s">
        <v>69</v>
      </c>
      <c r="N54" s="10"/>
      <c r="O54" s="10"/>
      <c r="P54" s="10"/>
      <c r="Q54" s="3"/>
      <c r="R54" s="10"/>
      <c r="S54" s="10"/>
      <c r="T54" s="10"/>
      <c r="U54" s="10"/>
      <c r="V54" s="10"/>
      <c r="W54" s="289"/>
    </row>
    <row r="55" spans="1:23" x14ac:dyDescent="0.25">
      <c r="A55" s="27" t="s">
        <v>70</v>
      </c>
      <c r="B55" s="10"/>
      <c r="C55" s="10"/>
      <c r="D55" s="10"/>
      <c r="E55" s="3"/>
      <c r="F55" s="10"/>
      <c r="G55" s="10"/>
      <c r="H55" s="10"/>
      <c r="I55" s="10"/>
      <c r="J55" s="10"/>
      <c r="K55" s="289"/>
      <c r="M55" s="27" t="s">
        <v>71</v>
      </c>
      <c r="N55" s="10"/>
      <c r="O55" s="10"/>
      <c r="P55" s="10"/>
      <c r="Q55" s="3"/>
      <c r="R55" s="10"/>
      <c r="S55" s="10"/>
      <c r="T55" s="10"/>
      <c r="U55" s="10"/>
      <c r="V55" s="10"/>
      <c r="W55" s="289"/>
    </row>
    <row r="56" spans="1:23" x14ac:dyDescent="0.25">
      <c r="A56" s="27" t="s">
        <v>72</v>
      </c>
      <c r="B56" s="10"/>
      <c r="C56" s="10"/>
      <c r="D56" s="10"/>
      <c r="E56" s="3"/>
      <c r="F56" s="10"/>
      <c r="G56" s="10"/>
      <c r="H56" s="10"/>
      <c r="I56" s="10"/>
      <c r="J56" s="10"/>
      <c r="K56" s="289"/>
      <c r="M56" s="27" t="s">
        <v>73</v>
      </c>
      <c r="N56" s="10"/>
      <c r="O56" s="10"/>
      <c r="P56" s="10"/>
      <c r="Q56" s="3">
        <v>3</v>
      </c>
      <c r="R56" s="10"/>
      <c r="S56" s="10"/>
      <c r="T56" s="10"/>
      <c r="U56" s="10"/>
      <c r="V56" s="10"/>
      <c r="W56" s="289"/>
    </row>
    <row r="57" spans="1:23" x14ac:dyDescent="0.25">
      <c r="A57" s="27" t="s">
        <v>74</v>
      </c>
      <c r="B57" s="10"/>
      <c r="C57" s="10"/>
      <c r="D57" s="10"/>
      <c r="E57" s="3"/>
      <c r="F57" s="10"/>
      <c r="G57" s="10"/>
      <c r="H57" s="10"/>
      <c r="I57" s="10"/>
      <c r="J57" s="10"/>
      <c r="K57" s="289"/>
      <c r="M57" s="27" t="s">
        <v>75</v>
      </c>
      <c r="N57" s="10"/>
      <c r="O57" s="10"/>
      <c r="P57" s="10"/>
      <c r="Q57" s="3"/>
      <c r="R57" s="10"/>
      <c r="S57" s="10"/>
      <c r="T57" s="10"/>
      <c r="U57" s="10"/>
      <c r="V57" s="10"/>
      <c r="W57" s="289"/>
    </row>
    <row r="58" spans="1:23" x14ac:dyDescent="0.25">
      <c r="A58" s="27" t="s">
        <v>76</v>
      </c>
      <c r="B58" s="10"/>
      <c r="C58" s="10"/>
      <c r="D58" s="10"/>
      <c r="E58" s="3"/>
      <c r="F58" s="10"/>
      <c r="G58" s="10"/>
      <c r="H58" s="10"/>
      <c r="I58" s="10"/>
      <c r="J58" s="10"/>
      <c r="K58" s="289"/>
      <c r="M58" s="27" t="s">
        <v>77</v>
      </c>
      <c r="N58" s="10"/>
      <c r="O58" s="10"/>
      <c r="P58" s="10"/>
      <c r="Q58" s="3">
        <v>12</v>
      </c>
      <c r="R58" s="10"/>
      <c r="S58" s="10"/>
      <c r="T58" s="10"/>
      <c r="U58" s="10"/>
      <c r="V58" s="10"/>
      <c r="W58" s="289"/>
    </row>
    <row r="59" spans="1:23" x14ac:dyDescent="0.25">
      <c r="A59" s="27" t="s">
        <v>78</v>
      </c>
      <c r="B59" s="10"/>
      <c r="C59" s="10"/>
      <c r="D59" s="10"/>
      <c r="E59" s="3"/>
      <c r="F59" s="10"/>
      <c r="G59" s="10"/>
      <c r="H59" s="10"/>
      <c r="I59" s="10"/>
      <c r="J59" s="10"/>
      <c r="K59" s="289"/>
      <c r="M59" s="27" t="s">
        <v>79</v>
      </c>
      <c r="N59" s="10"/>
      <c r="O59" s="10"/>
      <c r="P59" s="10"/>
      <c r="Q59" s="3"/>
      <c r="R59" s="10"/>
      <c r="S59" s="10"/>
      <c r="T59" s="10"/>
      <c r="U59" s="10"/>
      <c r="V59" s="10"/>
      <c r="W59" s="289"/>
    </row>
    <row r="60" spans="1:23" x14ac:dyDescent="0.25">
      <c r="A60" s="27" t="s">
        <v>80</v>
      </c>
      <c r="B60" s="10"/>
      <c r="C60" s="10"/>
      <c r="D60" s="10"/>
      <c r="E60" s="3"/>
      <c r="F60" s="10"/>
      <c r="G60" s="10"/>
      <c r="H60" s="10"/>
      <c r="I60" s="10"/>
      <c r="J60" s="10"/>
      <c r="K60" s="289"/>
      <c r="M60" s="27" t="s">
        <v>81</v>
      </c>
      <c r="N60" s="10"/>
      <c r="O60" s="10"/>
      <c r="P60" s="10"/>
      <c r="Q60" s="3"/>
      <c r="R60" s="10"/>
      <c r="S60" s="10"/>
      <c r="T60" s="10"/>
      <c r="U60" s="10"/>
      <c r="V60" s="10"/>
      <c r="W60" s="289"/>
    </row>
    <row r="61" spans="1:23" x14ac:dyDescent="0.25">
      <c r="A61" s="27" t="s">
        <v>82</v>
      </c>
      <c r="B61" s="10"/>
      <c r="C61" s="10"/>
      <c r="D61" s="10"/>
      <c r="E61" s="3"/>
      <c r="F61" s="10"/>
      <c r="G61" s="10"/>
      <c r="H61" s="10"/>
      <c r="I61" s="10"/>
      <c r="J61" s="10"/>
      <c r="K61" s="289"/>
      <c r="M61" s="27" t="s">
        <v>83</v>
      </c>
      <c r="N61" s="10"/>
      <c r="O61" s="10"/>
      <c r="P61" s="10"/>
      <c r="Q61" s="3"/>
      <c r="R61" s="10"/>
      <c r="S61" s="10"/>
      <c r="T61" s="10"/>
      <c r="U61" s="10"/>
      <c r="V61" s="10"/>
      <c r="W61" s="289"/>
    </row>
    <row r="62" spans="1:23" x14ac:dyDescent="0.25">
      <c r="A62" s="27" t="s">
        <v>84</v>
      </c>
      <c r="B62" s="10"/>
      <c r="C62" s="10"/>
      <c r="D62" s="10"/>
      <c r="E62" s="3"/>
      <c r="F62" s="10"/>
      <c r="G62" s="10"/>
      <c r="H62" s="10"/>
      <c r="I62" s="10"/>
      <c r="J62" s="10"/>
      <c r="K62" s="289"/>
      <c r="M62" s="27" t="s">
        <v>85</v>
      </c>
      <c r="N62" s="10"/>
      <c r="O62" s="10"/>
      <c r="P62" s="10"/>
      <c r="Q62" s="3"/>
      <c r="R62" s="10"/>
      <c r="S62" s="10"/>
      <c r="T62" s="10"/>
      <c r="U62" s="10"/>
      <c r="V62" s="10"/>
      <c r="W62" s="289"/>
    </row>
    <row r="63" spans="1:23" x14ac:dyDescent="0.25">
      <c r="A63" s="27" t="s">
        <v>86</v>
      </c>
      <c r="B63" s="10"/>
      <c r="C63" s="10"/>
      <c r="D63" s="10"/>
      <c r="E63" s="3">
        <v>6</v>
      </c>
      <c r="F63" s="10"/>
      <c r="G63" s="10"/>
      <c r="H63" s="10"/>
      <c r="I63" s="10"/>
      <c r="J63" s="10"/>
      <c r="K63" s="289"/>
      <c r="M63" s="23"/>
      <c r="P63" s="10"/>
      <c r="Q63" s="3"/>
      <c r="R63" s="10"/>
      <c r="S63" s="10"/>
      <c r="T63" s="10"/>
      <c r="U63" s="10"/>
      <c r="V63" s="10"/>
      <c r="W63" s="289"/>
    </row>
    <row r="64" spans="1:23" x14ac:dyDescent="0.25">
      <c r="A64" s="27" t="s">
        <v>87</v>
      </c>
      <c r="B64" s="10"/>
      <c r="C64" s="10"/>
      <c r="D64" s="10"/>
      <c r="E64" s="3">
        <v>4</v>
      </c>
      <c r="F64" s="10"/>
      <c r="G64" s="10"/>
      <c r="H64" s="10"/>
      <c r="I64" s="10"/>
      <c r="J64" s="10"/>
      <c r="K64" s="289"/>
      <c r="M64" s="27"/>
      <c r="N64" s="10"/>
      <c r="O64" s="10"/>
      <c r="P64" s="10"/>
      <c r="Q64" s="3"/>
      <c r="R64" s="10"/>
      <c r="S64" s="10"/>
      <c r="T64" s="10"/>
      <c r="U64" s="10"/>
      <c r="V64" s="10"/>
      <c r="W64" s="289"/>
    </row>
    <row r="65" spans="1:25" x14ac:dyDescent="0.25">
      <c r="A65" s="27" t="s">
        <v>88</v>
      </c>
      <c r="B65" s="10"/>
      <c r="C65" s="10"/>
      <c r="D65" s="10"/>
      <c r="E65" s="3"/>
      <c r="F65" s="10"/>
      <c r="G65" s="10"/>
      <c r="H65" s="10"/>
      <c r="I65" s="10"/>
      <c r="J65" s="10"/>
      <c r="K65" s="289"/>
      <c r="M65" s="27"/>
      <c r="N65" s="10"/>
      <c r="O65" s="10"/>
      <c r="P65" s="10"/>
      <c r="Q65" s="3"/>
      <c r="R65" s="10"/>
      <c r="S65" s="10"/>
      <c r="T65" s="10"/>
      <c r="U65" s="10"/>
      <c r="V65" s="10"/>
      <c r="W65" s="289"/>
    </row>
    <row r="66" spans="1:25" x14ac:dyDescent="0.25">
      <c r="A66" s="27" t="s">
        <v>89</v>
      </c>
      <c r="B66" s="10"/>
      <c r="C66" s="10"/>
      <c r="D66" s="10"/>
      <c r="E66" s="3"/>
      <c r="F66" s="10"/>
      <c r="G66" s="10"/>
      <c r="H66" s="36" t="s">
        <v>41</v>
      </c>
      <c r="I66" s="3">
        <f>SUM(E49:E66)</f>
        <v>28</v>
      </c>
      <c r="J66" s="10"/>
      <c r="K66" s="289"/>
      <c r="M66" s="23"/>
      <c r="N66" s="10"/>
      <c r="O66" s="10"/>
      <c r="P66" s="10"/>
      <c r="Q66" s="3"/>
      <c r="R66" s="10"/>
      <c r="S66" s="10"/>
      <c r="T66" s="36" t="s">
        <v>38</v>
      </c>
      <c r="U66" s="3">
        <f>SUM(Q49:Q66)</f>
        <v>15</v>
      </c>
      <c r="V66" s="10"/>
      <c r="W66" s="289"/>
    </row>
    <row r="67" spans="1:25" x14ac:dyDescent="0.25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290"/>
      <c r="M67" s="37"/>
      <c r="N67" s="38"/>
      <c r="O67" s="38"/>
      <c r="P67" s="38"/>
      <c r="Q67" s="38"/>
      <c r="R67" s="38"/>
      <c r="S67" s="38"/>
      <c r="T67" s="38"/>
      <c r="U67" s="38"/>
      <c r="V67" s="38"/>
      <c r="W67" s="290"/>
    </row>
    <row r="69" spans="1:25" x14ac:dyDescent="0.25">
      <c r="A69" s="39"/>
      <c r="B69" s="22"/>
      <c r="C69" s="22"/>
      <c r="D69" s="22"/>
      <c r="E69" s="88" t="s">
        <v>18</v>
      </c>
      <c r="F69" s="22"/>
      <c r="G69" s="22"/>
      <c r="H69" s="22"/>
      <c r="I69" s="22"/>
      <c r="J69" s="22"/>
      <c r="K69" s="288" t="s">
        <v>90</v>
      </c>
      <c r="M69" s="39"/>
      <c r="N69" s="22"/>
      <c r="O69" s="22"/>
      <c r="P69" s="22"/>
      <c r="Q69" s="88" t="s">
        <v>18</v>
      </c>
      <c r="R69" s="22"/>
      <c r="S69" s="22"/>
      <c r="T69" s="22"/>
      <c r="U69" s="22"/>
      <c r="V69" s="22"/>
      <c r="W69" s="288" t="s">
        <v>91</v>
      </c>
      <c r="X69" s="10"/>
      <c r="Y69" s="10"/>
    </row>
    <row r="70" spans="1:25" x14ac:dyDescent="0.25">
      <c r="A70" s="27" t="s">
        <v>92</v>
      </c>
      <c r="B70" s="10"/>
      <c r="C70" s="10"/>
      <c r="D70" s="10"/>
      <c r="E70" s="3"/>
      <c r="F70" s="10"/>
      <c r="G70" s="10"/>
      <c r="H70" s="10"/>
      <c r="I70" s="10"/>
      <c r="J70" s="10"/>
      <c r="K70" s="289"/>
      <c r="M70" s="27" t="s">
        <v>92</v>
      </c>
      <c r="N70" s="10"/>
      <c r="O70" s="10"/>
      <c r="P70" s="10"/>
      <c r="Q70" s="3"/>
      <c r="R70" s="10"/>
      <c r="S70" s="10"/>
      <c r="T70" s="10"/>
      <c r="U70" s="10"/>
      <c r="V70" s="10"/>
      <c r="W70" s="289"/>
      <c r="X70" s="10"/>
      <c r="Y70" s="10"/>
    </row>
    <row r="71" spans="1:25" x14ac:dyDescent="0.25">
      <c r="A71" s="27" t="s">
        <v>93</v>
      </c>
      <c r="B71" s="10"/>
      <c r="C71" s="10"/>
      <c r="D71" s="10"/>
      <c r="E71" s="3"/>
      <c r="F71" s="10"/>
      <c r="G71" s="10"/>
      <c r="H71" s="10"/>
      <c r="I71" s="10"/>
      <c r="J71" s="10"/>
      <c r="K71" s="289"/>
      <c r="M71" s="27" t="s">
        <v>94</v>
      </c>
      <c r="N71" s="10"/>
      <c r="O71" s="10"/>
      <c r="P71" s="10"/>
      <c r="Q71" s="3"/>
      <c r="R71" s="10"/>
      <c r="S71" s="10"/>
      <c r="T71" s="10"/>
      <c r="U71" s="10"/>
      <c r="V71" s="10"/>
      <c r="W71" s="289"/>
      <c r="X71" s="10"/>
      <c r="Y71" s="10"/>
    </row>
    <row r="72" spans="1:25" x14ac:dyDescent="0.25">
      <c r="A72" s="27" t="s">
        <v>95</v>
      </c>
      <c r="B72" s="10"/>
      <c r="C72" s="10"/>
      <c r="D72" s="10"/>
      <c r="E72" s="3"/>
      <c r="F72" s="10"/>
      <c r="G72" s="10"/>
      <c r="H72" s="10"/>
      <c r="I72" s="10"/>
      <c r="J72" s="10"/>
      <c r="K72" s="289"/>
      <c r="M72" s="27" t="s">
        <v>96</v>
      </c>
      <c r="N72" s="10"/>
      <c r="O72" s="10"/>
      <c r="P72" s="10"/>
      <c r="Q72" s="3">
        <v>3</v>
      </c>
      <c r="R72" s="10"/>
      <c r="S72" s="10"/>
      <c r="T72" s="10"/>
      <c r="U72" s="10"/>
      <c r="V72" s="10"/>
      <c r="W72" s="289"/>
      <c r="X72" s="10"/>
      <c r="Y72" s="10"/>
    </row>
    <row r="73" spans="1:25" x14ac:dyDescent="0.25">
      <c r="A73" s="27" t="s">
        <v>97</v>
      </c>
      <c r="B73" s="10"/>
      <c r="C73" s="10"/>
      <c r="D73" s="10"/>
      <c r="E73" s="3"/>
      <c r="F73" s="10"/>
      <c r="G73" s="10"/>
      <c r="H73" s="10"/>
      <c r="I73" s="10"/>
      <c r="J73" s="10"/>
      <c r="K73" s="289"/>
      <c r="M73" s="27" t="s">
        <v>98</v>
      </c>
      <c r="N73" s="10"/>
      <c r="O73" s="10"/>
      <c r="P73" s="10"/>
      <c r="Q73" s="3"/>
      <c r="R73" s="10"/>
      <c r="S73" s="10"/>
      <c r="T73" s="10"/>
      <c r="U73" s="10"/>
      <c r="V73" s="10"/>
      <c r="W73" s="289"/>
      <c r="X73" s="10"/>
      <c r="Y73" s="10"/>
    </row>
    <row r="74" spans="1:25" x14ac:dyDescent="0.25">
      <c r="A74" s="27" t="s">
        <v>99</v>
      </c>
      <c r="B74" s="10"/>
      <c r="C74" s="10"/>
      <c r="D74" s="10"/>
      <c r="E74" s="3"/>
      <c r="F74" s="10"/>
      <c r="G74" s="10"/>
      <c r="H74" s="10"/>
      <c r="I74" s="10"/>
      <c r="J74" s="10"/>
      <c r="K74" s="289"/>
      <c r="M74" s="27" t="s">
        <v>99</v>
      </c>
      <c r="N74" s="10"/>
      <c r="O74" s="10"/>
      <c r="P74" s="10"/>
      <c r="Q74" s="3"/>
      <c r="R74" s="10"/>
      <c r="S74" s="10"/>
      <c r="T74" s="10"/>
      <c r="U74" s="10"/>
      <c r="V74" s="10"/>
      <c r="W74" s="289"/>
      <c r="X74" s="10"/>
      <c r="Y74" s="10"/>
    </row>
    <row r="75" spans="1:25" x14ac:dyDescent="0.25">
      <c r="A75" s="27" t="s">
        <v>100</v>
      </c>
      <c r="B75" s="10"/>
      <c r="C75" s="10"/>
      <c r="D75" s="10"/>
      <c r="E75" s="3"/>
      <c r="F75" s="10"/>
      <c r="G75" s="10"/>
      <c r="H75" s="10"/>
      <c r="I75" s="10"/>
      <c r="J75" s="10"/>
      <c r="K75" s="289"/>
      <c r="M75" s="27" t="s">
        <v>100</v>
      </c>
      <c r="N75" s="10"/>
      <c r="O75" s="10"/>
      <c r="P75" s="10"/>
      <c r="Q75" s="3"/>
      <c r="R75" s="10"/>
      <c r="S75" s="10"/>
      <c r="T75" s="10"/>
      <c r="U75" s="10"/>
      <c r="V75" s="10"/>
      <c r="W75" s="289"/>
      <c r="X75" s="10"/>
      <c r="Y75" s="10"/>
    </row>
    <row r="76" spans="1:25" x14ac:dyDescent="0.25">
      <c r="A76" s="27" t="s">
        <v>101</v>
      </c>
      <c r="B76" s="10"/>
      <c r="C76" s="10"/>
      <c r="D76" s="10"/>
      <c r="E76" s="3"/>
      <c r="F76" s="10"/>
      <c r="G76" s="10"/>
      <c r="H76" s="10"/>
      <c r="I76" s="10"/>
      <c r="J76" s="10"/>
      <c r="K76" s="289"/>
      <c r="M76" s="27" t="s">
        <v>101</v>
      </c>
      <c r="N76" s="10"/>
      <c r="O76" s="10"/>
      <c r="P76" s="10"/>
      <c r="Q76" s="3"/>
      <c r="R76" s="10"/>
      <c r="S76" s="10"/>
      <c r="T76" s="10"/>
      <c r="U76" s="10"/>
      <c r="V76" s="10"/>
      <c r="W76" s="289"/>
      <c r="X76" s="10"/>
      <c r="Y76" s="10"/>
    </row>
    <row r="77" spans="1:25" x14ac:dyDescent="0.25">
      <c r="A77" s="27" t="s">
        <v>102</v>
      </c>
      <c r="B77" s="10"/>
      <c r="C77" s="10"/>
      <c r="D77" s="10"/>
      <c r="E77" s="3"/>
      <c r="F77" s="10"/>
      <c r="G77" s="10"/>
      <c r="H77" s="10"/>
      <c r="I77" s="10"/>
      <c r="J77" s="10"/>
      <c r="K77" s="289"/>
      <c r="M77" s="27" t="s">
        <v>103</v>
      </c>
      <c r="N77" s="10"/>
      <c r="O77" s="10"/>
      <c r="P77" s="10"/>
      <c r="Q77" s="3"/>
      <c r="R77" s="10"/>
      <c r="S77" s="10"/>
      <c r="T77" s="10"/>
      <c r="U77" s="10"/>
      <c r="V77" s="10"/>
      <c r="W77" s="289"/>
      <c r="X77" s="10"/>
      <c r="Y77" s="10"/>
    </row>
    <row r="78" spans="1:25" x14ac:dyDescent="0.25">
      <c r="A78" s="27" t="s">
        <v>104</v>
      </c>
      <c r="B78" s="10"/>
      <c r="C78" s="10"/>
      <c r="D78" s="10"/>
      <c r="E78" s="3"/>
      <c r="F78" s="10"/>
      <c r="G78" s="10"/>
      <c r="H78" s="10"/>
      <c r="I78" s="10"/>
      <c r="J78" s="10"/>
      <c r="K78" s="289"/>
      <c r="M78" s="27" t="s">
        <v>105</v>
      </c>
      <c r="N78" s="10"/>
      <c r="O78" s="10"/>
      <c r="P78" s="10"/>
      <c r="Q78" s="3">
        <v>32</v>
      </c>
      <c r="R78" s="10"/>
      <c r="S78" s="10"/>
      <c r="T78" s="10"/>
      <c r="U78" s="10"/>
      <c r="V78" s="10"/>
      <c r="W78" s="289"/>
      <c r="X78" s="10"/>
      <c r="Y78" s="10"/>
    </row>
    <row r="79" spans="1:25" x14ac:dyDescent="0.25">
      <c r="A79" s="27" t="s">
        <v>106</v>
      </c>
      <c r="B79" s="10"/>
      <c r="C79" s="10"/>
      <c r="D79" s="10"/>
      <c r="E79" s="3"/>
      <c r="F79" s="10"/>
      <c r="G79" s="10"/>
      <c r="H79" s="10"/>
      <c r="I79" s="10"/>
      <c r="J79" s="10"/>
      <c r="K79" s="289"/>
      <c r="M79" s="27"/>
      <c r="N79" s="10"/>
      <c r="O79" s="10"/>
      <c r="P79" s="10"/>
      <c r="Q79" s="3"/>
      <c r="R79" s="10"/>
      <c r="S79" s="10"/>
      <c r="T79" s="10"/>
      <c r="U79" s="10"/>
      <c r="V79" s="10"/>
      <c r="W79" s="289"/>
      <c r="X79" s="10"/>
      <c r="Y79" s="10"/>
    </row>
    <row r="80" spans="1:25" x14ac:dyDescent="0.25">
      <c r="A80" s="27" t="s">
        <v>107</v>
      </c>
      <c r="B80" s="10"/>
      <c r="C80" s="10"/>
      <c r="D80" s="10"/>
      <c r="E80" s="3">
        <v>34</v>
      </c>
      <c r="F80" s="10"/>
      <c r="G80" s="10"/>
      <c r="H80" s="10"/>
      <c r="I80" s="10"/>
      <c r="J80" s="10"/>
      <c r="K80" s="289"/>
      <c r="M80" s="27"/>
      <c r="N80" s="10"/>
      <c r="O80" s="10"/>
      <c r="P80" s="10"/>
      <c r="Q80" s="3"/>
      <c r="R80" s="10"/>
      <c r="S80" s="10"/>
      <c r="T80" s="10"/>
      <c r="U80" s="10"/>
      <c r="V80" s="10"/>
      <c r="W80" s="289"/>
      <c r="X80" s="10"/>
      <c r="Y80" s="10"/>
    </row>
    <row r="81" spans="1:25" x14ac:dyDescent="0.25">
      <c r="A81" s="27" t="s">
        <v>108</v>
      </c>
      <c r="B81" s="10"/>
      <c r="C81" s="10"/>
      <c r="D81" s="10"/>
      <c r="E81" s="3"/>
      <c r="F81" s="10"/>
      <c r="G81" s="10"/>
      <c r="H81" s="10"/>
      <c r="I81" s="10"/>
      <c r="J81" s="10"/>
      <c r="K81" s="289"/>
      <c r="M81" s="27"/>
      <c r="N81" s="10"/>
      <c r="O81" s="10"/>
      <c r="P81" s="10"/>
      <c r="Q81" s="3"/>
      <c r="R81" s="10"/>
      <c r="S81" s="10"/>
      <c r="T81" s="10"/>
      <c r="U81" s="10"/>
      <c r="V81" s="10"/>
      <c r="W81" s="289"/>
      <c r="X81" s="10"/>
      <c r="Y81" s="10"/>
    </row>
    <row r="82" spans="1:25" x14ac:dyDescent="0.25">
      <c r="A82" s="27" t="s">
        <v>109</v>
      </c>
      <c r="B82" s="10"/>
      <c r="C82" s="10"/>
      <c r="D82" s="10"/>
      <c r="E82" s="3"/>
      <c r="F82" s="10"/>
      <c r="G82" s="10"/>
      <c r="H82" s="10"/>
      <c r="I82" s="10"/>
      <c r="J82" s="10"/>
      <c r="K82" s="289"/>
      <c r="M82" s="27"/>
      <c r="N82" s="10"/>
      <c r="O82" s="10"/>
      <c r="P82" s="10"/>
      <c r="Q82" s="3"/>
      <c r="R82" s="10"/>
      <c r="S82" s="10"/>
      <c r="T82" s="10"/>
      <c r="U82" s="10"/>
      <c r="V82" s="10"/>
      <c r="W82" s="289"/>
      <c r="X82" s="10"/>
      <c r="Y82" s="10"/>
    </row>
    <row r="83" spans="1:25" x14ac:dyDescent="0.25">
      <c r="A83" s="27" t="s">
        <v>110</v>
      </c>
      <c r="B83" s="10"/>
      <c r="C83" s="10"/>
      <c r="D83" s="10"/>
      <c r="E83" s="3">
        <v>21</v>
      </c>
      <c r="F83" s="10"/>
      <c r="G83" s="10"/>
      <c r="H83" s="10"/>
      <c r="I83" s="10"/>
      <c r="J83" s="10"/>
      <c r="K83" s="289"/>
      <c r="M83" s="27"/>
      <c r="N83" s="10"/>
      <c r="O83" s="10"/>
      <c r="P83" s="10"/>
      <c r="Q83" s="3"/>
      <c r="R83" s="10"/>
      <c r="S83" s="10"/>
      <c r="T83" s="10"/>
      <c r="U83" s="10"/>
      <c r="V83" s="10"/>
      <c r="W83" s="289"/>
      <c r="X83" s="10"/>
      <c r="Y83" s="10"/>
    </row>
    <row r="84" spans="1:25" x14ac:dyDescent="0.25">
      <c r="A84" s="27" t="s">
        <v>111</v>
      </c>
      <c r="B84" s="10"/>
      <c r="C84" s="10"/>
      <c r="D84" s="10"/>
      <c r="E84" s="3">
        <v>22</v>
      </c>
      <c r="F84" s="10"/>
      <c r="G84" s="10"/>
      <c r="H84" s="10"/>
      <c r="I84" s="10"/>
      <c r="J84" s="10"/>
      <c r="K84" s="289"/>
      <c r="M84" s="27"/>
      <c r="N84" s="10"/>
      <c r="O84" s="10"/>
      <c r="P84" s="10"/>
      <c r="Q84" s="3"/>
      <c r="R84" s="10"/>
      <c r="S84" s="10"/>
      <c r="T84" s="10"/>
      <c r="U84" s="10"/>
      <c r="V84" s="10"/>
      <c r="W84" s="289"/>
      <c r="X84" s="10"/>
      <c r="Y84" s="10"/>
    </row>
    <row r="85" spans="1:25" x14ac:dyDescent="0.25">
      <c r="A85" s="27" t="s">
        <v>112</v>
      </c>
      <c r="B85" s="10"/>
      <c r="C85" s="10"/>
      <c r="D85" s="10"/>
      <c r="E85" s="3"/>
      <c r="F85" s="10"/>
      <c r="G85" s="10"/>
      <c r="H85" s="10"/>
      <c r="I85" s="10"/>
      <c r="J85" s="10"/>
      <c r="K85" s="289"/>
      <c r="M85" s="27"/>
      <c r="N85" s="10"/>
      <c r="O85" s="10"/>
      <c r="P85" s="10"/>
      <c r="Q85" s="3"/>
      <c r="R85" s="10"/>
      <c r="S85" s="10"/>
      <c r="T85" s="10"/>
      <c r="U85" s="10"/>
      <c r="V85" s="10"/>
      <c r="W85" s="289"/>
      <c r="X85" s="10"/>
      <c r="Y85" s="10"/>
    </row>
    <row r="86" spans="1:25" x14ac:dyDescent="0.25">
      <c r="A86" s="27" t="s">
        <v>113</v>
      </c>
      <c r="B86" s="10"/>
      <c r="C86" s="10"/>
      <c r="D86" s="10"/>
      <c r="E86" s="3">
        <v>1</v>
      </c>
      <c r="F86" s="10"/>
      <c r="G86" s="10"/>
      <c r="H86" s="10"/>
      <c r="I86" s="10"/>
      <c r="J86" s="10"/>
      <c r="K86" s="289"/>
      <c r="M86" s="27"/>
      <c r="N86" s="10"/>
      <c r="O86" s="10"/>
      <c r="P86" s="10"/>
      <c r="Q86" s="3"/>
      <c r="R86" s="10"/>
      <c r="S86" s="10"/>
      <c r="T86" s="10"/>
      <c r="U86" s="10"/>
      <c r="V86" s="10"/>
      <c r="W86" s="289"/>
      <c r="X86" s="10"/>
      <c r="Y86" s="10"/>
    </row>
    <row r="87" spans="1:25" x14ac:dyDescent="0.25">
      <c r="A87" s="27" t="s">
        <v>114</v>
      </c>
      <c r="B87" s="10"/>
      <c r="C87" s="10"/>
      <c r="D87" s="10"/>
      <c r="E87" s="3"/>
      <c r="F87" s="10"/>
      <c r="G87" s="10"/>
      <c r="H87" s="10"/>
      <c r="I87" s="10"/>
      <c r="J87" s="10"/>
      <c r="K87" s="289"/>
      <c r="M87" s="27"/>
      <c r="N87" s="10"/>
      <c r="O87" s="10"/>
      <c r="P87" s="10"/>
      <c r="Q87" s="3"/>
      <c r="R87" s="10"/>
      <c r="S87" s="10"/>
      <c r="T87" s="10"/>
      <c r="U87" s="10"/>
      <c r="V87" s="10"/>
      <c r="W87" s="289"/>
      <c r="X87" s="10"/>
      <c r="Y87" s="10"/>
    </row>
    <row r="88" spans="1:25" x14ac:dyDescent="0.25">
      <c r="A88" s="27" t="s">
        <v>115</v>
      </c>
      <c r="B88" s="10"/>
      <c r="C88" s="10"/>
      <c r="D88" s="10"/>
      <c r="E88" s="3"/>
      <c r="F88" s="10"/>
      <c r="G88" s="10"/>
      <c r="H88" s="10"/>
      <c r="I88" s="10"/>
      <c r="J88" s="10"/>
      <c r="K88" s="289"/>
      <c r="M88" s="27"/>
      <c r="N88" s="10"/>
      <c r="O88" s="10"/>
      <c r="P88" s="10"/>
      <c r="Q88" s="3"/>
      <c r="R88" s="10"/>
      <c r="S88" s="10"/>
      <c r="T88" s="10"/>
      <c r="U88" s="10"/>
      <c r="V88" s="10"/>
      <c r="W88" s="289"/>
      <c r="X88" s="10"/>
      <c r="Y88" s="10"/>
    </row>
    <row r="89" spans="1:25" x14ac:dyDescent="0.25">
      <c r="A89" s="27" t="s">
        <v>116</v>
      </c>
      <c r="B89" s="10"/>
      <c r="C89" s="10"/>
      <c r="D89" s="10"/>
      <c r="E89" s="3"/>
      <c r="F89" s="10"/>
      <c r="G89" s="10"/>
      <c r="H89" s="10"/>
      <c r="I89" s="10"/>
      <c r="J89" s="10"/>
      <c r="K89" s="289"/>
      <c r="M89" s="27"/>
      <c r="N89" s="10"/>
      <c r="O89" s="10"/>
      <c r="P89" s="10"/>
      <c r="Q89" s="3"/>
      <c r="R89" s="10"/>
      <c r="S89" s="10"/>
      <c r="T89" s="10"/>
      <c r="U89" s="10"/>
      <c r="V89" s="10"/>
      <c r="W89" s="289"/>
      <c r="X89" s="10"/>
      <c r="Y89" s="10"/>
    </row>
    <row r="90" spans="1:25" x14ac:dyDescent="0.25">
      <c r="A90" s="27" t="s">
        <v>117</v>
      </c>
      <c r="B90" s="10"/>
      <c r="C90" s="10"/>
      <c r="D90" s="10"/>
      <c r="E90" s="3"/>
      <c r="F90" s="10"/>
      <c r="G90" s="10"/>
      <c r="H90" s="10"/>
      <c r="I90" s="10"/>
      <c r="J90" s="10"/>
      <c r="K90" s="289"/>
      <c r="M90" s="27"/>
      <c r="N90" s="10"/>
      <c r="O90" s="10"/>
      <c r="P90" s="10"/>
      <c r="Q90" s="3"/>
      <c r="R90" s="10"/>
      <c r="S90" s="10"/>
      <c r="T90" s="10"/>
      <c r="U90" s="10"/>
      <c r="V90" s="10"/>
      <c r="W90" s="289"/>
      <c r="X90" s="10"/>
      <c r="Y90" s="10"/>
    </row>
    <row r="91" spans="1:25" x14ac:dyDescent="0.25">
      <c r="A91" s="27" t="s">
        <v>118</v>
      </c>
      <c r="B91" s="10"/>
      <c r="C91" s="10"/>
      <c r="D91" s="10"/>
      <c r="E91" s="3">
        <v>3</v>
      </c>
      <c r="F91" s="10"/>
      <c r="G91" s="10"/>
      <c r="H91" s="10"/>
      <c r="I91" s="10"/>
      <c r="J91" s="10"/>
      <c r="K91" s="289"/>
      <c r="M91" s="27"/>
      <c r="N91" s="10"/>
      <c r="O91" s="10"/>
      <c r="P91" s="10"/>
      <c r="Q91" s="3"/>
      <c r="R91" s="10"/>
      <c r="S91" s="10"/>
      <c r="T91" s="10"/>
      <c r="U91" s="10"/>
      <c r="V91" s="10"/>
      <c r="W91" s="289"/>
    </row>
    <row r="92" spans="1:25" x14ac:dyDescent="0.25">
      <c r="A92" s="27" t="s">
        <v>119</v>
      </c>
      <c r="B92" s="10"/>
      <c r="C92" s="10"/>
      <c r="D92" s="10"/>
      <c r="E92" s="3">
        <v>5</v>
      </c>
      <c r="F92" s="10"/>
      <c r="G92" s="10"/>
      <c r="H92" s="10"/>
      <c r="I92" s="10"/>
      <c r="J92" s="10"/>
      <c r="K92" s="289"/>
      <c r="M92" s="27"/>
      <c r="N92" s="10"/>
      <c r="O92" s="10"/>
      <c r="P92" s="10"/>
      <c r="Q92" s="3"/>
      <c r="R92" s="10"/>
      <c r="S92" s="10"/>
      <c r="T92" s="10"/>
      <c r="U92" s="10"/>
      <c r="V92" s="10"/>
      <c r="W92" s="289"/>
    </row>
    <row r="93" spans="1:25" x14ac:dyDescent="0.25">
      <c r="A93" s="27" t="s">
        <v>120</v>
      </c>
      <c r="B93" s="10"/>
      <c r="C93" s="10"/>
      <c r="D93" s="10"/>
      <c r="E93" s="3"/>
      <c r="F93" s="10"/>
      <c r="G93" s="10"/>
      <c r="H93" s="10"/>
      <c r="I93" s="10"/>
      <c r="J93" s="10"/>
      <c r="K93" s="289"/>
      <c r="M93" s="27"/>
      <c r="N93" s="10"/>
      <c r="O93" s="10"/>
      <c r="P93" s="10"/>
      <c r="Q93" s="3"/>
      <c r="R93" s="10"/>
      <c r="S93" s="10"/>
      <c r="T93" s="10"/>
      <c r="U93" s="10"/>
      <c r="V93" s="10"/>
      <c r="W93" s="289"/>
    </row>
    <row r="94" spans="1:25" x14ac:dyDescent="0.25">
      <c r="A94" s="27" t="s">
        <v>121</v>
      </c>
      <c r="B94" s="10"/>
      <c r="C94" s="10"/>
      <c r="D94" s="10"/>
      <c r="E94" s="3"/>
      <c r="F94" s="10"/>
      <c r="G94" s="10"/>
      <c r="H94" s="10"/>
      <c r="I94" s="10"/>
      <c r="J94" s="10"/>
      <c r="K94" s="289"/>
      <c r="M94" s="27" t="s">
        <v>121</v>
      </c>
      <c r="N94" s="10"/>
      <c r="O94" s="10"/>
      <c r="P94" s="10"/>
      <c r="Q94" s="3"/>
      <c r="R94" s="10"/>
      <c r="S94" s="10"/>
      <c r="T94" s="10"/>
      <c r="U94" s="10"/>
      <c r="V94" s="10"/>
      <c r="W94" s="289"/>
      <c r="X94" s="10"/>
      <c r="Y94" s="10"/>
    </row>
    <row r="95" spans="1:25" x14ac:dyDescent="0.25">
      <c r="A95" s="27" t="s">
        <v>122</v>
      </c>
      <c r="B95" s="10"/>
      <c r="C95" s="10"/>
      <c r="D95" s="10"/>
      <c r="E95" s="3">
        <v>11</v>
      </c>
      <c r="F95" s="10"/>
      <c r="G95" s="10"/>
      <c r="H95" s="36" t="s">
        <v>41</v>
      </c>
      <c r="I95" s="3">
        <f>SUM(E70:E95)</f>
        <v>97</v>
      </c>
      <c r="J95" s="10"/>
      <c r="K95" s="289"/>
      <c r="M95" s="27" t="s">
        <v>123</v>
      </c>
      <c r="N95" s="10"/>
      <c r="O95" s="10"/>
      <c r="P95" s="10"/>
      <c r="Q95" s="3">
        <v>22</v>
      </c>
      <c r="R95" s="10"/>
      <c r="S95" s="10"/>
      <c r="T95" s="36" t="s">
        <v>38</v>
      </c>
      <c r="U95" s="3">
        <f>SUM(Q70:Q95)</f>
        <v>57</v>
      </c>
      <c r="V95" s="10"/>
      <c r="W95" s="289"/>
      <c r="X95" s="10"/>
      <c r="Y95" s="10"/>
    </row>
    <row r="96" spans="1:25" x14ac:dyDescent="0.25">
      <c r="A96" s="23"/>
      <c r="B96" s="10"/>
      <c r="C96" s="10"/>
      <c r="D96" s="10"/>
      <c r="E96" s="10"/>
      <c r="F96" s="10"/>
      <c r="G96" s="10"/>
      <c r="H96" s="10"/>
      <c r="I96" s="10"/>
      <c r="J96" s="10"/>
      <c r="K96" s="289"/>
      <c r="M96" s="23"/>
      <c r="N96" s="10"/>
      <c r="O96" s="10"/>
      <c r="P96" s="10"/>
      <c r="Q96" s="10"/>
      <c r="R96" s="10"/>
      <c r="S96" s="10"/>
      <c r="T96" s="10"/>
      <c r="U96" s="10"/>
      <c r="V96" s="10"/>
      <c r="W96" s="289"/>
      <c r="X96" s="10"/>
      <c r="Y96" s="10"/>
    </row>
    <row r="97" spans="1:25" x14ac:dyDescent="0.25">
      <c r="A97" s="37"/>
      <c r="B97" s="38"/>
      <c r="C97" s="38"/>
      <c r="D97" s="38"/>
      <c r="E97" s="38"/>
      <c r="F97" s="38"/>
      <c r="G97" s="38"/>
      <c r="H97" s="38"/>
      <c r="I97" s="38"/>
      <c r="J97" s="38"/>
      <c r="K97" s="290"/>
      <c r="M97" s="37"/>
      <c r="N97" s="38"/>
      <c r="O97" s="38"/>
      <c r="P97" s="38"/>
      <c r="Q97" s="38"/>
      <c r="R97" s="38"/>
      <c r="S97" s="38"/>
      <c r="T97" s="38"/>
      <c r="U97" s="38"/>
      <c r="V97" s="38"/>
      <c r="W97" s="290"/>
      <c r="X97" s="10"/>
      <c r="Y97" s="10"/>
    </row>
    <row r="98" spans="1:25" x14ac:dyDescent="0.25">
      <c r="X98" s="10"/>
      <c r="Y98" s="10"/>
    </row>
    <row r="99" spans="1:25" x14ac:dyDescent="0.25">
      <c r="A99" s="39"/>
      <c r="B99" s="22"/>
      <c r="C99" s="22"/>
      <c r="D99" s="22"/>
      <c r="E99" s="22"/>
      <c r="F99" s="22"/>
      <c r="G99" s="22"/>
      <c r="H99" s="22"/>
      <c r="I99" s="22"/>
      <c r="J99" s="22"/>
      <c r="K99" s="288" t="s">
        <v>124</v>
      </c>
      <c r="M99" s="39"/>
      <c r="N99" s="22"/>
      <c r="O99" s="22"/>
      <c r="P99" s="22"/>
      <c r="Q99" s="22"/>
      <c r="R99" s="22"/>
      <c r="S99" s="22"/>
      <c r="T99" s="22"/>
      <c r="U99" s="22"/>
      <c r="V99" s="22"/>
      <c r="W99" s="288" t="s">
        <v>125</v>
      </c>
      <c r="X99" s="10"/>
      <c r="Y99" s="10"/>
    </row>
    <row r="100" spans="1:25" x14ac:dyDescent="0.25">
      <c r="A100" s="23"/>
      <c r="B100" s="10"/>
      <c r="C100" s="10"/>
      <c r="D100" s="10"/>
      <c r="E100" s="88" t="s">
        <v>18</v>
      </c>
      <c r="F100" s="10"/>
      <c r="G100" s="10"/>
      <c r="H100" s="10"/>
      <c r="I100" s="10"/>
      <c r="J100" s="10"/>
      <c r="K100" s="289"/>
      <c r="M100" s="23"/>
      <c r="N100" s="10"/>
      <c r="O100" s="10"/>
      <c r="P100" s="10"/>
      <c r="Q100" s="88" t="s">
        <v>18</v>
      </c>
      <c r="R100" s="10"/>
      <c r="S100" s="10"/>
      <c r="T100" s="10"/>
      <c r="U100" s="10"/>
      <c r="V100" s="10"/>
      <c r="W100" s="289"/>
      <c r="X100" s="10"/>
      <c r="Y100" s="10"/>
    </row>
    <row r="101" spans="1:25" x14ac:dyDescent="0.25">
      <c r="A101" s="27" t="s">
        <v>126</v>
      </c>
      <c r="B101" s="10"/>
      <c r="C101" s="10"/>
      <c r="D101" s="10"/>
      <c r="E101" s="3"/>
      <c r="F101" s="10"/>
      <c r="G101" s="10"/>
      <c r="H101" s="10"/>
      <c r="I101" s="10"/>
      <c r="J101" s="10"/>
      <c r="K101" s="289"/>
      <c r="M101" s="27" t="s">
        <v>126</v>
      </c>
      <c r="N101" s="10"/>
      <c r="O101" s="10"/>
      <c r="P101" s="10"/>
      <c r="Q101" s="3"/>
      <c r="R101" s="10"/>
      <c r="S101" s="10"/>
      <c r="T101" s="10"/>
      <c r="U101" s="10"/>
      <c r="V101" s="10"/>
      <c r="W101" s="289"/>
      <c r="X101" s="10"/>
      <c r="Y101" s="10"/>
    </row>
    <row r="102" spans="1:25" x14ac:dyDescent="0.25">
      <c r="A102" s="27" t="s">
        <v>127</v>
      </c>
      <c r="B102" s="10"/>
      <c r="C102" s="10"/>
      <c r="D102" s="10"/>
      <c r="E102" s="3"/>
      <c r="F102" s="10"/>
      <c r="G102" s="10"/>
      <c r="H102" s="10"/>
      <c r="I102" s="10"/>
      <c r="J102" s="10"/>
      <c r="K102" s="289"/>
      <c r="M102" s="27" t="s">
        <v>127</v>
      </c>
      <c r="N102" s="10"/>
      <c r="O102" s="10"/>
      <c r="P102" s="10"/>
      <c r="Q102" s="3"/>
      <c r="R102" s="10"/>
      <c r="S102" s="10"/>
      <c r="T102" s="10"/>
      <c r="U102" s="10"/>
      <c r="V102" s="10"/>
      <c r="W102" s="289"/>
      <c r="X102" s="10"/>
      <c r="Y102" s="10"/>
    </row>
    <row r="103" spans="1:25" x14ac:dyDescent="0.25">
      <c r="A103" s="27" t="s">
        <v>128</v>
      </c>
      <c r="B103" s="10"/>
      <c r="C103" s="10"/>
      <c r="D103" s="10"/>
      <c r="E103" s="3"/>
      <c r="F103" s="10"/>
      <c r="G103" s="10"/>
      <c r="H103" s="10"/>
      <c r="I103" s="10"/>
      <c r="J103" s="10"/>
      <c r="K103" s="289"/>
      <c r="M103" s="27" t="s">
        <v>128</v>
      </c>
      <c r="N103" s="10"/>
      <c r="O103" s="10"/>
      <c r="P103" s="10"/>
      <c r="Q103" s="3"/>
      <c r="R103" s="10"/>
      <c r="S103" s="10"/>
      <c r="T103" s="10"/>
      <c r="U103" s="10"/>
      <c r="V103" s="10"/>
      <c r="W103" s="289"/>
      <c r="X103" s="10"/>
      <c r="Y103" s="10"/>
    </row>
    <row r="104" spans="1:25" x14ac:dyDescent="0.25">
      <c r="A104" s="27" t="s">
        <v>129</v>
      </c>
      <c r="B104" s="10"/>
      <c r="C104" s="10"/>
      <c r="D104" s="10"/>
      <c r="E104" s="3"/>
      <c r="F104" s="10"/>
      <c r="G104" s="10"/>
      <c r="H104" s="10"/>
      <c r="I104" s="10"/>
      <c r="J104" s="10"/>
      <c r="K104" s="289"/>
      <c r="M104" s="27" t="s">
        <v>129</v>
      </c>
      <c r="N104" s="10"/>
      <c r="O104" s="10"/>
      <c r="P104" s="10"/>
      <c r="Q104" s="3"/>
      <c r="R104" s="10"/>
      <c r="S104" s="10"/>
      <c r="T104" s="10"/>
      <c r="U104" s="10"/>
      <c r="V104" s="10"/>
      <c r="W104" s="289"/>
      <c r="X104" s="10"/>
      <c r="Y104" s="10"/>
    </row>
    <row r="105" spans="1:25" x14ac:dyDescent="0.25">
      <c r="A105" s="27" t="s">
        <v>130</v>
      </c>
      <c r="B105" s="10"/>
      <c r="C105" s="10"/>
      <c r="D105" s="10"/>
      <c r="E105" s="3"/>
      <c r="F105" s="10"/>
      <c r="G105" s="10"/>
      <c r="H105" s="10"/>
      <c r="I105" s="10"/>
      <c r="J105" s="10"/>
      <c r="K105" s="289"/>
      <c r="M105" s="27" t="s">
        <v>130</v>
      </c>
      <c r="N105" s="10"/>
      <c r="O105" s="10"/>
      <c r="P105" s="10"/>
      <c r="Q105" s="3"/>
      <c r="R105" s="10"/>
      <c r="S105" s="10"/>
      <c r="T105" s="10"/>
      <c r="U105" s="10"/>
      <c r="V105" s="10"/>
      <c r="W105" s="289"/>
      <c r="X105" s="10"/>
      <c r="Y105" s="10"/>
    </row>
    <row r="106" spans="1:25" x14ac:dyDescent="0.25">
      <c r="A106" s="27" t="s">
        <v>131</v>
      </c>
      <c r="B106" s="10"/>
      <c r="C106" s="10"/>
      <c r="D106" s="10"/>
      <c r="E106" s="3"/>
      <c r="F106" s="10"/>
      <c r="G106" s="10"/>
      <c r="H106" s="10"/>
      <c r="I106" s="10"/>
      <c r="J106" s="10"/>
      <c r="K106" s="289"/>
      <c r="M106" s="27" t="s">
        <v>131</v>
      </c>
      <c r="N106" s="10"/>
      <c r="O106" s="10"/>
      <c r="P106" s="10"/>
      <c r="Q106" s="3"/>
      <c r="R106" s="10"/>
      <c r="S106" s="10"/>
      <c r="T106" s="10"/>
      <c r="U106" s="10"/>
      <c r="V106" s="10"/>
      <c r="W106" s="289"/>
      <c r="X106" s="10"/>
      <c r="Y106" s="10"/>
    </row>
    <row r="107" spans="1:25" x14ac:dyDescent="0.25">
      <c r="A107" s="27" t="s">
        <v>132</v>
      </c>
      <c r="B107" s="10"/>
      <c r="C107" s="10"/>
      <c r="D107" s="10"/>
      <c r="E107" s="3"/>
      <c r="F107" s="10"/>
      <c r="G107" s="10"/>
      <c r="H107" s="10"/>
      <c r="I107" s="10"/>
      <c r="J107" s="10"/>
      <c r="K107" s="289"/>
      <c r="M107" s="27" t="s">
        <v>132</v>
      </c>
      <c r="N107" s="10"/>
      <c r="O107" s="10"/>
      <c r="P107" s="10"/>
      <c r="Q107" s="3"/>
      <c r="R107" s="10"/>
      <c r="S107" s="10"/>
      <c r="T107" s="10"/>
      <c r="U107" s="10"/>
      <c r="V107" s="10"/>
      <c r="W107" s="289"/>
      <c r="X107" s="10"/>
      <c r="Y107" s="10"/>
    </row>
    <row r="108" spans="1:25" x14ac:dyDescent="0.25">
      <c r="A108" s="27" t="s">
        <v>133</v>
      </c>
      <c r="B108" s="10"/>
      <c r="C108" s="10"/>
      <c r="D108" s="10"/>
      <c r="E108" s="3"/>
      <c r="F108" s="10"/>
      <c r="G108" s="10"/>
      <c r="H108" s="10"/>
      <c r="I108" s="10"/>
      <c r="J108" s="10"/>
      <c r="K108" s="289"/>
      <c r="M108" s="27" t="s">
        <v>133</v>
      </c>
      <c r="N108" s="10"/>
      <c r="O108" s="10"/>
      <c r="P108" s="10"/>
      <c r="Q108" s="3"/>
      <c r="R108" s="10"/>
      <c r="S108" s="10"/>
      <c r="T108" s="10"/>
      <c r="U108" s="10"/>
      <c r="V108" s="10"/>
      <c r="W108" s="289"/>
      <c r="X108" s="10"/>
      <c r="Y108" s="10"/>
    </row>
    <row r="109" spans="1:25" x14ac:dyDescent="0.25">
      <c r="A109" s="27" t="s">
        <v>134</v>
      </c>
      <c r="B109" s="10"/>
      <c r="C109" s="10"/>
      <c r="D109" s="10"/>
      <c r="E109" s="3"/>
      <c r="F109" s="10"/>
      <c r="G109" s="10"/>
      <c r="H109" s="10"/>
      <c r="I109" s="10"/>
      <c r="J109" s="10"/>
      <c r="K109" s="289"/>
      <c r="M109" s="27" t="s">
        <v>134</v>
      </c>
      <c r="N109" s="10"/>
      <c r="O109" s="10"/>
      <c r="P109" s="10"/>
      <c r="Q109" s="3"/>
      <c r="R109" s="10"/>
      <c r="S109" s="10"/>
      <c r="T109" s="10"/>
      <c r="U109" s="10"/>
      <c r="V109" s="10"/>
      <c r="W109" s="289"/>
      <c r="X109" s="10"/>
      <c r="Y109" s="10"/>
    </row>
    <row r="110" spans="1:25" x14ac:dyDescent="0.25">
      <c r="A110" s="27" t="s">
        <v>135</v>
      </c>
      <c r="B110" s="10"/>
      <c r="C110" s="10"/>
      <c r="D110" s="10"/>
      <c r="E110" s="3"/>
      <c r="F110" s="10"/>
      <c r="G110" s="10"/>
      <c r="H110" s="10"/>
      <c r="I110" s="10"/>
      <c r="J110" s="10"/>
      <c r="K110" s="289"/>
      <c r="M110" s="27" t="s">
        <v>135</v>
      </c>
      <c r="N110" s="10"/>
      <c r="O110" s="10"/>
      <c r="P110" s="10"/>
      <c r="Q110" s="3"/>
      <c r="R110" s="10"/>
      <c r="S110" s="10"/>
      <c r="T110" s="10"/>
      <c r="U110" s="10"/>
      <c r="V110" s="10"/>
      <c r="W110" s="289"/>
      <c r="X110" s="10"/>
      <c r="Y110" s="10"/>
    </row>
    <row r="111" spans="1:25" x14ac:dyDescent="0.25">
      <c r="A111" s="27" t="s">
        <v>136</v>
      </c>
      <c r="B111" s="10"/>
      <c r="C111" s="10"/>
      <c r="D111" s="10"/>
      <c r="E111" s="3"/>
      <c r="F111" s="10"/>
      <c r="G111" s="10"/>
      <c r="H111" s="36" t="s">
        <v>41</v>
      </c>
      <c r="I111" s="3">
        <f>SUM(E101:E111)</f>
        <v>0</v>
      </c>
      <c r="J111" s="10"/>
      <c r="K111" s="289"/>
      <c r="M111" s="27" t="s">
        <v>136</v>
      </c>
      <c r="N111" s="10"/>
      <c r="O111" s="10"/>
      <c r="P111" s="10"/>
      <c r="Q111" s="3"/>
      <c r="R111" s="10"/>
      <c r="S111" s="10"/>
      <c r="T111" s="36" t="s">
        <v>38</v>
      </c>
      <c r="U111" s="3">
        <f>SUM(Q101:Q111)</f>
        <v>0</v>
      </c>
      <c r="V111" s="10"/>
      <c r="W111" s="289"/>
      <c r="X111" s="10"/>
      <c r="Y111" s="10"/>
    </row>
    <row r="112" spans="1:25" x14ac:dyDescent="0.25">
      <c r="A112" s="37"/>
      <c r="B112" s="38"/>
      <c r="C112" s="38"/>
      <c r="D112" s="38"/>
      <c r="E112" s="38"/>
      <c r="F112" s="38"/>
      <c r="G112" s="38"/>
      <c r="H112" s="38"/>
      <c r="I112" s="38"/>
      <c r="J112" s="38"/>
      <c r="K112" s="290"/>
      <c r="M112" s="37"/>
      <c r="N112" s="38"/>
      <c r="O112" s="38"/>
      <c r="P112" s="38"/>
      <c r="Q112" s="38"/>
      <c r="R112" s="38"/>
      <c r="S112" s="38"/>
      <c r="T112" s="38"/>
      <c r="U112" s="38"/>
      <c r="V112" s="38"/>
      <c r="W112" s="290"/>
      <c r="X112" s="10"/>
      <c r="Y112" s="10"/>
    </row>
    <row r="113" spans="24:25" x14ac:dyDescent="0.25">
      <c r="X113" s="10"/>
      <c r="Y113" s="10"/>
    </row>
    <row r="114" spans="24:25" x14ac:dyDescent="0.25">
      <c r="X114" s="10"/>
      <c r="Y114" s="10"/>
    </row>
  </sheetData>
  <mergeCells count="25">
    <mergeCell ref="M5:P5"/>
    <mergeCell ref="M6:N6"/>
    <mergeCell ref="O6:P6"/>
    <mergeCell ref="M7:N7"/>
    <mergeCell ref="O7:P7"/>
    <mergeCell ref="K99:K112"/>
    <mergeCell ref="W99:W112"/>
    <mergeCell ref="W19:W33"/>
    <mergeCell ref="K35:K45"/>
    <mergeCell ref="W35:W45"/>
    <mergeCell ref="K47:K67"/>
    <mergeCell ref="W47:W67"/>
    <mergeCell ref="K69:K97"/>
    <mergeCell ref="W69:W97"/>
    <mergeCell ref="K19:K33"/>
    <mergeCell ref="A15:B17"/>
    <mergeCell ref="D15:E17"/>
    <mergeCell ref="G15:H17"/>
    <mergeCell ref="J15:K17"/>
    <mergeCell ref="M15:N17"/>
    <mergeCell ref="D7:K7"/>
    <mergeCell ref="M10:O12"/>
    <mergeCell ref="R9:W9"/>
    <mergeCell ref="R10:U10"/>
    <mergeCell ref="T14:V14"/>
  </mergeCells>
  <pageMargins left="0.51181102362204722" right="0.51181102362204722" top="0.78740157480314965" bottom="0.78740157480314965" header="0.31496062992125984" footer="0.31496062992125984"/>
  <pageSetup paperSize="9" scale="41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4"/>
  <sheetViews>
    <sheetView workbookViewId="0">
      <selection activeCell="C5" sqref="C5"/>
    </sheetView>
  </sheetViews>
  <sheetFormatPr defaultRowHeight="15" x14ac:dyDescent="0.25"/>
  <cols>
    <col min="1" max="3" width="9.140625" style="2"/>
    <col min="4" max="4" width="16.7109375" style="2" customWidth="1"/>
    <col min="5" max="11" width="9.140625" style="2"/>
    <col min="12" max="12" width="9.42578125" style="2" customWidth="1"/>
    <col min="13" max="13" width="10" style="2" customWidth="1"/>
    <col min="14" max="15" width="9.140625" style="2"/>
    <col min="16" max="16" width="10.7109375" style="2" customWidth="1"/>
    <col min="17" max="21" width="9.140625" style="2"/>
    <col min="22" max="22" width="9.42578125" style="2" customWidth="1"/>
    <col min="23" max="259" width="9.140625" style="2"/>
    <col min="260" max="260" width="16.7109375" style="2" customWidth="1"/>
    <col min="261" max="267" width="9.140625" style="2"/>
    <col min="268" max="268" width="9.42578125" style="2" customWidth="1"/>
    <col min="269" max="269" width="10" style="2" customWidth="1"/>
    <col min="270" max="271" width="9.140625" style="2"/>
    <col min="272" max="272" width="10.7109375" style="2" customWidth="1"/>
    <col min="273" max="277" width="9.140625" style="2"/>
    <col min="278" max="278" width="9.42578125" style="2" customWidth="1"/>
    <col min="279" max="515" width="9.140625" style="2"/>
    <col min="516" max="516" width="16.7109375" style="2" customWidth="1"/>
    <col min="517" max="523" width="9.140625" style="2"/>
    <col min="524" max="524" width="9.42578125" style="2" customWidth="1"/>
    <col min="525" max="525" width="10" style="2" customWidth="1"/>
    <col min="526" max="527" width="9.140625" style="2"/>
    <col min="528" max="528" width="10.7109375" style="2" customWidth="1"/>
    <col min="529" max="533" width="9.140625" style="2"/>
    <col min="534" max="534" width="9.42578125" style="2" customWidth="1"/>
    <col min="535" max="771" width="9.140625" style="2"/>
    <col min="772" max="772" width="16.7109375" style="2" customWidth="1"/>
    <col min="773" max="779" width="9.140625" style="2"/>
    <col min="780" max="780" width="9.42578125" style="2" customWidth="1"/>
    <col min="781" max="781" width="10" style="2" customWidth="1"/>
    <col min="782" max="783" width="9.140625" style="2"/>
    <col min="784" max="784" width="10.7109375" style="2" customWidth="1"/>
    <col min="785" max="789" width="9.140625" style="2"/>
    <col min="790" max="790" width="9.42578125" style="2" customWidth="1"/>
    <col min="791" max="1027" width="9.140625" style="2"/>
    <col min="1028" max="1028" width="16.7109375" style="2" customWidth="1"/>
    <col min="1029" max="1035" width="9.140625" style="2"/>
    <col min="1036" max="1036" width="9.42578125" style="2" customWidth="1"/>
    <col min="1037" max="1037" width="10" style="2" customWidth="1"/>
    <col min="1038" max="1039" width="9.140625" style="2"/>
    <col min="1040" max="1040" width="10.7109375" style="2" customWidth="1"/>
    <col min="1041" max="1045" width="9.140625" style="2"/>
    <col min="1046" max="1046" width="9.42578125" style="2" customWidth="1"/>
    <col min="1047" max="1283" width="9.140625" style="2"/>
    <col min="1284" max="1284" width="16.7109375" style="2" customWidth="1"/>
    <col min="1285" max="1291" width="9.140625" style="2"/>
    <col min="1292" max="1292" width="9.42578125" style="2" customWidth="1"/>
    <col min="1293" max="1293" width="10" style="2" customWidth="1"/>
    <col min="1294" max="1295" width="9.140625" style="2"/>
    <col min="1296" max="1296" width="10.7109375" style="2" customWidth="1"/>
    <col min="1297" max="1301" width="9.140625" style="2"/>
    <col min="1302" max="1302" width="9.42578125" style="2" customWidth="1"/>
    <col min="1303" max="1539" width="9.140625" style="2"/>
    <col min="1540" max="1540" width="16.7109375" style="2" customWidth="1"/>
    <col min="1541" max="1547" width="9.140625" style="2"/>
    <col min="1548" max="1548" width="9.42578125" style="2" customWidth="1"/>
    <col min="1549" max="1549" width="10" style="2" customWidth="1"/>
    <col min="1550" max="1551" width="9.140625" style="2"/>
    <col min="1552" max="1552" width="10.7109375" style="2" customWidth="1"/>
    <col min="1553" max="1557" width="9.140625" style="2"/>
    <col min="1558" max="1558" width="9.42578125" style="2" customWidth="1"/>
    <col min="1559" max="1795" width="9.140625" style="2"/>
    <col min="1796" max="1796" width="16.7109375" style="2" customWidth="1"/>
    <col min="1797" max="1803" width="9.140625" style="2"/>
    <col min="1804" max="1804" width="9.42578125" style="2" customWidth="1"/>
    <col min="1805" max="1805" width="10" style="2" customWidth="1"/>
    <col min="1806" max="1807" width="9.140625" style="2"/>
    <col min="1808" max="1808" width="10.7109375" style="2" customWidth="1"/>
    <col min="1809" max="1813" width="9.140625" style="2"/>
    <col min="1814" max="1814" width="9.42578125" style="2" customWidth="1"/>
    <col min="1815" max="2051" width="9.140625" style="2"/>
    <col min="2052" max="2052" width="16.7109375" style="2" customWidth="1"/>
    <col min="2053" max="2059" width="9.140625" style="2"/>
    <col min="2060" max="2060" width="9.42578125" style="2" customWidth="1"/>
    <col min="2061" max="2061" width="10" style="2" customWidth="1"/>
    <col min="2062" max="2063" width="9.140625" style="2"/>
    <col min="2064" max="2064" width="10.7109375" style="2" customWidth="1"/>
    <col min="2065" max="2069" width="9.140625" style="2"/>
    <col min="2070" max="2070" width="9.42578125" style="2" customWidth="1"/>
    <col min="2071" max="2307" width="9.140625" style="2"/>
    <col min="2308" max="2308" width="16.7109375" style="2" customWidth="1"/>
    <col min="2309" max="2315" width="9.140625" style="2"/>
    <col min="2316" max="2316" width="9.42578125" style="2" customWidth="1"/>
    <col min="2317" max="2317" width="10" style="2" customWidth="1"/>
    <col min="2318" max="2319" width="9.140625" style="2"/>
    <col min="2320" max="2320" width="10.7109375" style="2" customWidth="1"/>
    <col min="2321" max="2325" width="9.140625" style="2"/>
    <col min="2326" max="2326" width="9.42578125" style="2" customWidth="1"/>
    <col min="2327" max="2563" width="9.140625" style="2"/>
    <col min="2564" max="2564" width="16.7109375" style="2" customWidth="1"/>
    <col min="2565" max="2571" width="9.140625" style="2"/>
    <col min="2572" max="2572" width="9.42578125" style="2" customWidth="1"/>
    <col min="2573" max="2573" width="10" style="2" customWidth="1"/>
    <col min="2574" max="2575" width="9.140625" style="2"/>
    <col min="2576" max="2576" width="10.7109375" style="2" customWidth="1"/>
    <col min="2577" max="2581" width="9.140625" style="2"/>
    <col min="2582" max="2582" width="9.42578125" style="2" customWidth="1"/>
    <col min="2583" max="2819" width="9.140625" style="2"/>
    <col min="2820" max="2820" width="16.7109375" style="2" customWidth="1"/>
    <col min="2821" max="2827" width="9.140625" style="2"/>
    <col min="2828" max="2828" width="9.42578125" style="2" customWidth="1"/>
    <col min="2829" max="2829" width="10" style="2" customWidth="1"/>
    <col min="2830" max="2831" width="9.140625" style="2"/>
    <col min="2832" max="2832" width="10.7109375" style="2" customWidth="1"/>
    <col min="2833" max="2837" width="9.140625" style="2"/>
    <col min="2838" max="2838" width="9.42578125" style="2" customWidth="1"/>
    <col min="2839" max="3075" width="9.140625" style="2"/>
    <col min="3076" max="3076" width="16.7109375" style="2" customWidth="1"/>
    <col min="3077" max="3083" width="9.140625" style="2"/>
    <col min="3084" max="3084" width="9.42578125" style="2" customWidth="1"/>
    <col min="3085" max="3085" width="10" style="2" customWidth="1"/>
    <col min="3086" max="3087" width="9.140625" style="2"/>
    <col min="3088" max="3088" width="10.7109375" style="2" customWidth="1"/>
    <col min="3089" max="3093" width="9.140625" style="2"/>
    <col min="3094" max="3094" width="9.42578125" style="2" customWidth="1"/>
    <col min="3095" max="3331" width="9.140625" style="2"/>
    <col min="3332" max="3332" width="16.7109375" style="2" customWidth="1"/>
    <col min="3333" max="3339" width="9.140625" style="2"/>
    <col min="3340" max="3340" width="9.42578125" style="2" customWidth="1"/>
    <col min="3341" max="3341" width="10" style="2" customWidth="1"/>
    <col min="3342" max="3343" width="9.140625" style="2"/>
    <col min="3344" max="3344" width="10.7109375" style="2" customWidth="1"/>
    <col min="3345" max="3349" width="9.140625" style="2"/>
    <col min="3350" max="3350" width="9.42578125" style="2" customWidth="1"/>
    <col min="3351" max="3587" width="9.140625" style="2"/>
    <col min="3588" max="3588" width="16.7109375" style="2" customWidth="1"/>
    <col min="3589" max="3595" width="9.140625" style="2"/>
    <col min="3596" max="3596" width="9.42578125" style="2" customWidth="1"/>
    <col min="3597" max="3597" width="10" style="2" customWidth="1"/>
    <col min="3598" max="3599" width="9.140625" style="2"/>
    <col min="3600" max="3600" width="10.7109375" style="2" customWidth="1"/>
    <col min="3601" max="3605" width="9.140625" style="2"/>
    <col min="3606" max="3606" width="9.42578125" style="2" customWidth="1"/>
    <col min="3607" max="3843" width="9.140625" style="2"/>
    <col min="3844" max="3844" width="16.7109375" style="2" customWidth="1"/>
    <col min="3845" max="3851" width="9.140625" style="2"/>
    <col min="3852" max="3852" width="9.42578125" style="2" customWidth="1"/>
    <col min="3853" max="3853" width="10" style="2" customWidth="1"/>
    <col min="3854" max="3855" width="9.140625" style="2"/>
    <col min="3856" max="3856" width="10.7109375" style="2" customWidth="1"/>
    <col min="3857" max="3861" width="9.140625" style="2"/>
    <col min="3862" max="3862" width="9.42578125" style="2" customWidth="1"/>
    <col min="3863" max="4099" width="9.140625" style="2"/>
    <col min="4100" max="4100" width="16.7109375" style="2" customWidth="1"/>
    <col min="4101" max="4107" width="9.140625" style="2"/>
    <col min="4108" max="4108" width="9.42578125" style="2" customWidth="1"/>
    <col min="4109" max="4109" width="10" style="2" customWidth="1"/>
    <col min="4110" max="4111" width="9.140625" style="2"/>
    <col min="4112" max="4112" width="10.7109375" style="2" customWidth="1"/>
    <col min="4113" max="4117" width="9.140625" style="2"/>
    <col min="4118" max="4118" width="9.42578125" style="2" customWidth="1"/>
    <col min="4119" max="4355" width="9.140625" style="2"/>
    <col min="4356" max="4356" width="16.7109375" style="2" customWidth="1"/>
    <col min="4357" max="4363" width="9.140625" style="2"/>
    <col min="4364" max="4364" width="9.42578125" style="2" customWidth="1"/>
    <col min="4365" max="4365" width="10" style="2" customWidth="1"/>
    <col min="4366" max="4367" width="9.140625" style="2"/>
    <col min="4368" max="4368" width="10.7109375" style="2" customWidth="1"/>
    <col min="4369" max="4373" width="9.140625" style="2"/>
    <col min="4374" max="4374" width="9.42578125" style="2" customWidth="1"/>
    <col min="4375" max="4611" width="9.140625" style="2"/>
    <col min="4612" max="4612" width="16.7109375" style="2" customWidth="1"/>
    <col min="4613" max="4619" width="9.140625" style="2"/>
    <col min="4620" max="4620" width="9.42578125" style="2" customWidth="1"/>
    <col min="4621" max="4621" width="10" style="2" customWidth="1"/>
    <col min="4622" max="4623" width="9.140625" style="2"/>
    <col min="4624" max="4624" width="10.7109375" style="2" customWidth="1"/>
    <col min="4625" max="4629" width="9.140625" style="2"/>
    <col min="4630" max="4630" width="9.42578125" style="2" customWidth="1"/>
    <col min="4631" max="4867" width="9.140625" style="2"/>
    <col min="4868" max="4868" width="16.7109375" style="2" customWidth="1"/>
    <col min="4869" max="4875" width="9.140625" style="2"/>
    <col min="4876" max="4876" width="9.42578125" style="2" customWidth="1"/>
    <col min="4877" max="4877" width="10" style="2" customWidth="1"/>
    <col min="4878" max="4879" width="9.140625" style="2"/>
    <col min="4880" max="4880" width="10.7109375" style="2" customWidth="1"/>
    <col min="4881" max="4885" width="9.140625" style="2"/>
    <col min="4886" max="4886" width="9.42578125" style="2" customWidth="1"/>
    <col min="4887" max="5123" width="9.140625" style="2"/>
    <col min="5124" max="5124" width="16.7109375" style="2" customWidth="1"/>
    <col min="5125" max="5131" width="9.140625" style="2"/>
    <col min="5132" max="5132" width="9.42578125" style="2" customWidth="1"/>
    <col min="5133" max="5133" width="10" style="2" customWidth="1"/>
    <col min="5134" max="5135" width="9.140625" style="2"/>
    <col min="5136" max="5136" width="10.7109375" style="2" customWidth="1"/>
    <col min="5137" max="5141" width="9.140625" style="2"/>
    <col min="5142" max="5142" width="9.42578125" style="2" customWidth="1"/>
    <col min="5143" max="5379" width="9.140625" style="2"/>
    <col min="5380" max="5380" width="16.7109375" style="2" customWidth="1"/>
    <col min="5381" max="5387" width="9.140625" style="2"/>
    <col min="5388" max="5388" width="9.42578125" style="2" customWidth="1"/>
    <col min="5389" max="5389" width="10" style="2" customWidth="1"/>
    <col min="5390" max="5391" width="9.140625" style="2"/>
    <col min="5392" max="5392" width="10.7109375" style="2" customWidth="1"/>
    <col min="5393" max="5397" width="9.140625" style="2"/>
    <col min="5398" max="5398" width="9.42578125" style="2" customWidth="1"/>
    <col min="5399" max="5635" width="9.140625" style="2"/>
    <col min="5636" max="5636" width="16.7109375" style="2" customWidth="1"/>
    <col min="5637" max="5643" width="9.140625" style="2"/>
    <col min="5644" max="5644" width="9.42578125" style="2" customWidth="1"/>
    <col min="5645" max="5645" width="10" style="2" customWidth="1"/>
    <col min="5646" max="5647" width="9.140625" style="2"/>
    <col min="5648" max="5648" width="10.7109375" style="2" customWidth="1"/>
    <col min="5649" max="5653" width="9.140625" style="2"/>
    <col min="5654" max="5654" width="9.42578125" style="2" customWidth="1"/>
    <col min="5655" max="5891" width="9.140625" style="2"/>
    <col min="5892" max="5892" width="16.7109375" style="2" customWidth="1"/>
    <col min="5893" max="5899" width="9.140625" style="2"/>
    <col min="5900" max="5900" width="9.42578125" style="2" customWidth="1"/>
    <col min="5901" max="5901" width="10" style="2" customWidth="1"/>
    <col min="5902" max="5903" width="9.140625" style="2"/>
    <col min="5904" max="5904" width="10.7109375" style="2" customWidth="1"/>
    <col min="5905" max="5909" width="9.140625" style="2"/>
    <col min="5910" max="5910" width="9.42578125" style="2" customWidth="1"/>
    <col min="5911" max="6147" width="9.140625" style="2"/>
    <col min="6148" max="6148" width="16.7109375" style="2" customWidth="1"/>
    <col min="6149" max="6155" width="9.140625" style="2"/>
    <col min="6156" max="6156" width="9.42578125" style="2" customWidth="1"/>
    <col min="6157" max="6157" width="10" style="2" customWidth="1"/>
    <col min="6158" max="6159" width="9.140625" style="2"/>
    <col min="6160" max="6160" width="10.7109375" style="2" customWidth="1"/>
    <col min="6161" max="6165" width="9.140625" style="2"/>
    <col min="6166" max="6166" width="9.42578125" style="2" customWidth="1"/>
    <col min="6167" max="6403" width="9.140625" style="2"/>
    <col min="6404" max="6404" width="16.7109375" style="2" customWidth="1"/>
    <col min="6405" max="6411" width="9.140625" style="2"/>
    <col min="6412" max="6412" width="9.42578125" style="2" customWidth="1"/>
    <col min="6413" max="6413" width="10" style="2" customWidth="1"/>
    <col min="6414" max="6415" width="9.140625" style="2"/>
    <col min="6416" max="6416" width="10.7109375" style="2" customWidth="1"/>
    <col min="6417" max="6421" width="9.140625" style="2"/>
    <col min="6422" max="6422" width="9.42578125" style="2" customWidth="1"/>
    <col min="6423" max="6659" width="9.140625" style="2"/>
    <col min="6660" max="6660" width="16.7109375" style="2" customWidth="1"/>
    <col min="6661" max="6667" width="9.140625" style="2"/>
    <col min="6668" max="6668" width="9.42578125" style="2" customWidth="1"/>
    <col min="6669" max="6669" width="10" style="2" customWidth="1"/>
    <col min="6670" max="6671" width="9.140625" style="2"/>
    <col min="6672" max="6672" width="10.7109375" style="2" customWidth="1"/>
    <col min="6673" max="6677" width="9.140625" style="2"/>
    <col min="6678" max="6678" width="9.42578125" style="2" customWidth="1"/>
    <col min="6679" max="6915" width="9.140625" style="2"/>
    <col min="6916" max="6916" width="16.7109375" style="2" customWidth="1"/>
    <col min="6917" max="6923" width="9.140625" style="2"/>
    <col min="6924" max="6924" width="9.42578125" style="2" customWidth="1"/>
    <col min="6925" max="6925" width="10" style="2" customWidth="1"/>
    <col min="6926" max="6927" width="9.140625" style="2"/>
    <col min="6928" max="6928" width="10.7109375" style="2" customWidth="1"/>
    <col min="6929" max="6933" width="9.140625" style="2"/>
    <col min="6934" max="6934" width="9.42578125" style="2" customWidth="1"/>
    <col min="6935" max="7171" width="9.140625" style="2"/>
    <col min="7172" max="7172" width="16.7109375" style="2" customWidth="1"/>
    <col min="7173" max="7179" width="9.140625" style="2"/>
    <col min="7180" max="7180" width="9.42578125" style="2" customWidth="1"/>
    <col min="7181" max="7181" width="10" style="2" customWidth="1"/>
    <col min="7182" max="7183" width="9.140625" style="2"/>
    <col min="7184" max="7184" width="10.7109375" style="2" customWidth="1"/>
    <col min="7185" max="7189" width="9.140625" style="2"/>
    <col min="7190" max="7190" width="9.42578125" style="2" customWidth="1"/>
    <col min="7191" max="7427" width="9.140625" style="2"/>
    <col min="7428" max="7428" width="16.7109375" style="2" customWidth="1"/>
    <col min="7429" max="7435" width="9.140625" style="2"/>
    <col min="7436" max="7436" width="9.42578125" style="2" customWidth="1"/>
    <col min="7437" max="7437" width="10" style="2" customWidth="1"/>
    <col min="7438" max="7439" width="9.140625" style="2"/>
    <col min="7440" max="7440" width="10.7109375" style="2" customWidth="1"/>
    <col min="7441" max="7445" width="9.140625" style="2"/>
    <col min="7446" max="7446" width="9.42578125" style="2" customWidth="1"/>
    <col min="7447" max="7683" width="9.140625" style="2"/>
    <col min="7684" max="7684" width="16.7109375" style="2" customWidth="1"/>
    <col min="7685" max="7691" width="9.140625" style="2"/>
    <col min="7692" max="7692" width="9.42578125" style="2" customWidth="1"/>
    <col min="7693" max="7693" width="10" style="2" customWidth="1"/>
    <col min="7694" max="7695" width="9.140625" style="2"/>
    <col min="7696" max="7696" width="10.7109375" style="2" customWidth="1"/>
    <col min="7697" max="7701" width="9.140625" style="2"/>
    <col min="7702" max="7702" width="9.42578125" style="2" customWidth="1"/>
    <col min="7703" max="7939" width="9.140625" style="2"/>
    <col min="7940" max="7940" width="16.7109375" style="2" customWidth="1"/>
    <col min="7941" max="7947" width="9.140625" style="2"/>
    <col min="7948" max="7948" width="9.42578125" style="2" customWidth="1"/>
    <col min="7949" max="7949" width="10" style="2" customWidth="1"/>
    <col min="7950" max="7951" width="9.140625" style="2"/>
    <col min="7952" max="7952" width="10.7109375" style="2" customWidth="1"/>
    <col min="7953" max="7957" width="9.140625" style="2"/>
    <col min="7958" max="7958" width="9.42578125" style="2" customWidth="1"/>
    <col min="7959" max="8195" width="9.140625" style="2"/>
    <col min="8196" max="8196" width="16.7109375" style="2" customWidth="1"/>
    <col min="8197" max="8203" width="9.140625" style="2"/>
    <col min="8204" max="8204" width="9.42578125" style="2" customWidth="1"/>
    <col min="8205" max="8205" width="10" style="2" customWidth="1"/>
    <col min="8206" max="8207" width="9.140625" style="2"/>
    <col min="8208" max="8208" width="10.7109375" style="2" customWidth="1"/>
    <col min="8209" max="8213" width="9.140625" style="2"/>
    <col min="8214" max="8214" width="9.42578125" style="2" customWidth="1"/>
    <col min="8215" max="8451" width="9.140625" style="2"/>
    <col min="8452" max="8452" width="16.7109375" style="2" customWidth="1"/>
    <col min="8453" max="8459" width="9.140625" style="2"/>
    <col min="8460" max="8460" width="9.42578125" style="2" customWidth="1"/>
    <col min="8461" max="8461" width="10" style="2" customWidth="1"/>
    <col min="8462" max="8463" width="9.140625" style="2"/>
    <col min="8464" max="8464" width="10.7109375" style="2" customWidth="1"/>
    <col min="8465" max="8469" width="9.140625" style="2"/>
    <col min="8470" max="8470" width="9.42578125" style="2" customWidth="1"/>
    <col min="8471" max="8707" width="9.140625" style="2"/>
    <col min="8708" max="8708" width="16.7109375" style="2" customWidth="1"/>
    <col min="8709" max="8715" width="9.140625" style="2"/>
    <col min="8716" max="8716" width="9.42578125" style="2" customWidth="1"/>
    <col min="8717" max="8717" width="10" style="2" customWidth="1"/>
    <col min="8718" max="8719" width="9.140625" style="2"/>
    <col min="8720" max="8720" width="10.7109375" style="2" customWidth="1"/>
    <col min="8721" max="8725" width="9.140625" style="2"/>
    <col min="8726" max="8726" width="9.42578125" style="2" customWidth="1"/>
    <col min="8727" max="8963" width="9.140625" style="2"/>
    <col min="8964" max="8964" width="16.7109375" style="2" customWidth="1"/>
    <col min="8965" max="8971" width="9.140625" style="2"/>
    <col min="8972" max="8972" width="9.42578125" style="2" customWidth="1"/>
    <col min="8973" max="8973" width="10" style="2" customWidth="1"/>
    <col min="8974" max="8975" width="9.140625" style="2"/>
    <col min="8976" max="8976" width="10.7109375" style="2" customWidth="1"/>
    <col min="8977" max="8981" width="9.140625" style="2"/>
    <col min="8982" max="8982" width="9.42578125" style="2" customWidth="1"/>
    <col min="8983" max="9219" width="9.140625" style="2"/>
    <col min="9220" max="9220" width="16.7109375" style="2" customWidth="1"/>
    <col min="9221" max="9227" width="9.140625" style="2"/>
    <col min="9228" max="9228" width="9.42578125" style="2" customWidth="1"/>
    <col min="9229" max="9229" width="10" style="2" customWidth="1"/>
    <col min="9230" max="9231" width="9.140625" style="2"/>
    <col min="9232" max="9232" width="10.7109375" style="2" customWidth="1"/>
    <col min="9233" max="9237" width="9.140625" style="2"/>
    <col min="9238" max="9238" width="9.42578125" style="2" customWidth="1"/>
    <col min="9239" max="9475" width="9.140625" style="2"/>
    <col min="9476" max="9476" width="16.7109375" style="2" customWidth="1"/>
    <col min="9477" max="9483" width="9.140625" style="2"/>
    <col min="9484" max="9484" width="9.42578125" style="2" customWidth="1"/>
    <col min="9485" max="9485" width="10" style="2" customWidth="1"/>
    <col min="9486" max="9487" width="9.140625" style="2"/>
    <col min="9488" max="9488" width="10.7109375" style="2" customWidth="1"/>
    <col min="9489" max="9493" width="9.140625" style="2"/>
    <col min="9494" max="9494" width="9.42578125" style="2" customWidth="1"/>
    <col min="9495" max="9731" width="9.140625" style="2"/>
    <col min="9732" max="9732" width="16.7109375" style="2" customWidth="1"/>
    <col min="9733" max="9739" width="9.140625" style="2"/>
    <col min="9740" max="9740" width="9.42578125" style="2" customWidth="1"/>
    <col min="9741" max="9741" width="10" style="2" customWidth="1"/>
    <col min="9742" max="9743" width="9.140625" style="2"/>
    <col min="9744" max="9744" width="10.7109375" style="2" customWidth="1"/>
    <col min="9745" max="9749" width="9.140625" style="2"/>
    <col min="9750" max="9750" width="9.42578125" style="2" customWidth="1"/>
    <col min="9751" max="9987" width="9.140625" style="2"/>
    <col min="9988" max="9988" width="16.7109375" style="2" customWidth="1"/>
    <col min="9989" max="9995" width="9.140625" style="2"/>
    <col min="9996" max="9996" width="9.42578125" style="2" customWidth="1"/>
    <col min="9997" max="9997" width="10" style="2" customWidth="1"/>
    <col min="9998" max="9999" width="9.140625" style="2"/>
    <col min="10000" max="10000" width="10.7109375" style="2" customWidth="1"/>
    <col min="10001" max="10005" width="9.140625" style="2"/>
    <col min="10006" max="10006" width="9.42578125" style="2" customWidth="1"/>
    <col min="10007" max="10243" width="9.140625" style="2"/>
    <col min="10244" max="10244" width="16.7109375" style="2" customWidth="1"/>
    <col min="10245" max="10251" width="9.140625" style="2"/>
    <col min="10252" max="10252" width="9.42578125" style="2" customWidth="1"/>
    <col min="10253" max="10253" width="10" style="2" customWidth="1"/>
    <col min="10254" max="10255" width="9.140625" style="2"/>
    <col min="10256" max="10256" width="10.7109375" style="2" customWidth="1"/>
    <col min="10257" max="10261" width="9.140625" style="2"/>
    <col min="10262" max="10262" width="9.42578125" style="2" customWidth="1"/>
    <col min="10263" max="10499" width="9.140625" style="2"/>
    <col min="10500" max="10500" width="16.7109375" style="2" customWidth="1"/>
    <col min="10501" max="10507" width="9.140625" style="2"/>
    <col min="10508" max="10508" width="9.42578125" style="2" customWidth="1"/>
    <col min="10509" max="10509" width="10" style="2" customWidth="1"/>
    <col min="10510" max="10511" width="9.140625" style="2"/>
    <col min="10512" max="10512" width="10.7109375" style="2" customWidth="1"/>
    <col min="10513" max="10517" width="9.140625" style="2"/>
    <col min="10518" max="10518" width="9.42578125" style="2" customWidth="1"/>
    <col min="10519" max="10755" width="9.140625" style="2"/>
    <col min="10756" max="10756" width="16.7109375" style="2" customWidth="1"/>
    <col min="10757" max="10763" width="9.140625" style="2"/>
    <col min="10764" max="10764" width="9.42578125" style="2" customWidth="1"/>
    <col min="10765" max="10765" width="10" style="2" customWidth="1"/>
    <col min="10766" max="10767" width="9.140625" style="2"/>
    <col min="10768" max="10768" width="10.7109375" style="2" customWidth="1"/>
    <col min="10769" max="10773" width="9.140625" style="2"/>
    <col min="10774" max="10774" width="9.42578125" style="2" customWidth="1"/>
    <col min="10775" max="11011" width="9.140625" style="2"/>
    <col min="11012" max="11012" width="16.7109375" style="2" customWidth="1"/>
    <col min="11013" max="11019" width="9.140625" style="2"/>
    <col min="11020" max="11020" width="9.42578125" style="2" customWidth="1"/>
    <col min="11021" max="11021" width="10" style="2" customWidth="1"/>
    <col min="11022" max="11023" width="9.140625" style="2"/>
    <col min="11024" max="11024" width="10.7109375" style="2" customWidth="1"/>
    <col min="11025" max="11029" width="9.140625" style="2"/>
    <col min="11030" max="11030" width="9.42578125" style="2" customWidth="1"/>
    <col min="11031" max="11267" width="9.140625" style="2"/>
    <col min="11268" max="11268" width="16.7109375" style="2" customWidth="1"/>
    <col min="11269" max="11275" width="9.140625" style="2"/>
    <col min="11276" max="11276" width="9.42578125" style="2" customWidth="1"/>
    <col min="11277" max="11277" width="10" style="2" customWidth="1"/>
    <col min="11278" max="11279" width="9.140625" style="2"/>
    <col min="11280" max="11280" width="10.7109375" style="2" customWidth="1"/>
    <col min="11281" max="11285" width="9.140625" style="2"/>
    <col min="11286" max="11286" width="9.42578125" style="2" customWidth="1"/>
    <col min="11287" max="11523" width="9.140625" style="2"/>
    <col min="11524" max="11524" width="16.7109375" style="2" customWidth="1"/>
    <col min="11525" max="11531" width="9.140625" style="2"/>
    <col min="11532" max="11532" width="9.42578125" style="2" customWidth="1"/>
    <col min="11533" max="11533" width="10" style="2" customWidth="1"/>
    <col min="11534" max="11535" width="9.140625" style="2"/>
    <col min="11536" max="11536" width="10.7109375" style="2" customWidth="1"/>
    <col min="11537" max="11541" width="9.140625" style="2"/>
    <col min="11542" max="11542" width="9.42578125" style="2" customWidth="1"/>
    <col min="11543" max="11779" width="9.140625" style="2"/>
    <col min="11780" max="11780" width="16.7109375" style="2" customWidth="1"/>
    <col min="11781" max="11787" width="9.140625" style="2"/>
    <col min="11788" max="11788" width="9.42578125" style="2" customWidth="1"/>
    <col min="11789" max="11789" width="10" style="2" customWidth="1"/>
    <col min="11790" max="11791" width="9.140625" style="2"/>
    <col min="11792" max="11792" width="10.7109375" style="2" customWidth="1"/>
    <col min="11793" max="11797" width="9.140625" style="2"/>
    <col min="11798" max="11798" width="9.42578125" style="2" customWidth="1"/>
    <col min="11799" max="12035" width="9.140625" style="2"/>
    <col min="12036" max="12036" width="16.7109375" style="2" customWidth="1"/>
    <col min="12037" max="12043" width="9.140625" style="2"/>
    <col min="12044" max="12044" width="9.42578125" style="2" customWidth="1"/>
    <col min="12045" max="12045" width="10" style="2" customWidth="1"/>
    <col min="12046" max="12047" width="9.140625" style="2"/>
    <col min="12048" max="12048" width="10.7109375" style="2" customWidth="1"/>
    <col min="12049" max="12053" width="9.140625" style="2"/>
    <col min="12054" max="12054" width="9.42578125" style="2" customWidth="1"/>
    <col min="12055" max="12291" width="9.140625" style="2"/>
    <col min="12292" max="12292" width="16.7109375" style="2" customWidth="1"/>
    <col min="12293" max="12299" width="9.140625" style="2"/>
    <col min="12300" max="12300" width="9.42578125" style="2" customWidth="1"/>
    <col min="12301" max="12301" width="10" style="2" customWidth="1"/>
    <col min="12302" max="12303" width="9.140625" style="2"/>
    <col min="12304" max="12304" width="10.7109375" style="2" customWidth="1"/>
    <col min="12305" max="12309" width="9.140625" style="2"/>
    <col min="12310" max="12310" width="9.42578125" style="2" customWidth="1"/>
    <col min="12311" max="12547" width="9.140625" style="2"/>
    <col min="12548" max="12548" width="16.7109375" style="2" customWidth="1"/>
    <col min="12549" max="12555" width="9.140625" style="2"/>
    <col min="12556" max="12556" width="9.42578125" style="2" customWidth="1"/>
    <col min="12557" max="12557" width="10" style="2" customWidth="1"/>
    <col min="12558" max="12559" width="9.140625" style="2"/>
    <col min="12560" max="12560" width="10.7109375" style="2" customWidth="1"/>
    <col min="12561" max="12565" width="9.140625" style="2"/>
    <col min="12566" max="12566" width="9.42578125" style="2" customWidth="1"/>
    <col min="12567" max="12803" width="9.140625" style="2"/>
    <col min="12804" max="12804" width="16.7109375" style="2" customWidth="1"/>
    <col min="12805" max="12811" width="9.140625" style="2"/>
    <col min="12812" max="12812" width="9.42578125" style="2" customWidth="1"/>
    <col min="12813" max="12813" width="10" style="2" customWidth="1"/>
    <col min="12814" max="12815" width="9.140625" style="2"/>
    <col min="12816" max="12816" width="10.7109375" style="2" customWidth="1"/>
    <col min="12817" max="12821" width="9.140625" style="2"/>
    <col min="12822" max="12822" width="9.42578125" style="2" customWidth="1"/>
    <col min="12823" max="13059" width="9.140625" style="2"/>
    <col min="13060" max="13060" width="16.7109375" style="2" customWidth="1"/>
    <col min="13061" max="13067" width="9.140625" style="2"/>
    <col min="13068" max="13068" width="9.42578125" style="2" customWidth="1"/>
    <col min="13069" max="13069" width="10" style="2" customWidth="1"/>
    <col min="13070" max="13071" width="9.140625" style="2"/>
    <col min="13072" max="13072" width="10.7109375" style="2" customWidth="1"/>
    <col min="13073" max="13077" width="9.140625" style="2"/>
    <col min="13078" max="13078" width="9.42578125" style="2" customWidth="1"/>
    <col min="13079" max="13315" width="9.140625" style="2"/>
    <col min="13316" max="13316" width="16.7109375" style="2" customWidth="1"/>
    <col min="13317" max="13323" width="9.140625" style="2"/>
    <col min="13324" max="13324" width="9.42578125" style="2" customWidth="1"/>
    <col min="13325" max="13325" width="10" style="2" customWidth="1"/>
    <col min="13326" max="13327" width="9.140625" style="2"/>
    <col min="13328" max="13328" width="10.7109375" style="2" customWidth="1"/>
    <col min="13329" max="13333" width="9.140625" style="2"/>
    <col min="13334" max="13334" width="9.42578125" style="2" customWidth="1"/>
    <col min="13335" max="13571" width="9.140625" style="2"/>
    <col min="13572" max="13572" width="16.7109375" style="2" customWidth="1"/>
    <col min="13573" max="13579" width="9.140625" style="2"/>
    <col min="13580" max="13580" width="9.42578125" style="2" customWidth="1"/>
    <col min="13581" max="13581" width="10" style="2" customWidth="1"/>
    <col min="13582" max="13583" width="9.140625" style="2"/>
    <col min="13584" max="13584" width="10.7109375" style="2" customWidth="1"/>
    <col min="13585" max="13589" width="9.140625" style="2"/>
    <col min="13590" max="13590" width="9.42578125" style="2" customWidth="1"/>
    <col min="13591" max="13827" width="9.140625" style="2"/>
    <col min="13828" max="13828" width="16.7109375" style="2" customWidth="1"/>
    <col min="13829" max="13835" width="9.140625" style="2"/>
    <col min="13836" max="13836" width="9.42578125" style="2" customWidth="1"/>
    <col min="13837" max="13837" width="10" style="2" customWidth="1"/>
    <col min="13838" max="13839" width="9.140625" style="2"/>
    <col min="13840" max="13840" width="10.7109375" style="2" customWidth="1"/>
    <col min="13841" max="13845" width="9.140625" style="2"/>
    <col min="13846" max="13846" width="9.42578125" style="2" customWidth="1"/>
    <col min="13847" max="14083" width="9.140625" style="2"/>
    <col min="14084" max="14084" width="16.7109375" style="2" customWidth="1"/>
    <col min="14085" max="14091" width="9.140625" style="2"/>
    <col min="14092" max="14092" width="9.42578125" style="2" customWidth="1"/>
    <col min="14093" max="14093" width="10" style="2" customWidth="1"/>
    <col min="14094" max="14095" width="9.140625" style="2"/>
    <col min="14096" max="14096" width="10.7109375" style="2" customWidth="1"/>
    <col min="14097" max="14101" width="9.140625" style="2"/>
    <col min="14102" max="14102" width="9.42578125" style="2" customWidth="1"/>
    <col min="14103" max="14339" width="9.140625" style="2"/>
    <col min="14340" max="14340" width="16.7109375" style="2" customWidth="1"/>
    <col min="14341" max="14347" width="9.140625" style="2"/>
    <col min="14348" max="14348" width="9.42578125" style="2" customWidth="1"/>
    <col min="14349" max="14349" width="10" style="2" customWidth="1"/>
    <col min="14350" max="14351" width="9.140625" style="2"/>
    <col min="14352" max="14352" width="10.7109375" style="2" customWidth="1"/>
    <col min="14353" max="14357" width="9.140625" style="2"/>
    <col min="14358" max="14358" width="9.42578125" style="2" customWidth="1"/>
    <col min="14359" max="14595" width="9.140625" style="2"/>
    <col min="14596" max="14596" width="16.7109375" style="2" customWidth="1"/>
    <col min="14597" max="14603" width="9.140625" style="2"/>
    <col min="14604" max="14604" width="9.42578125" style="2" customWidth="1"/>
    <col min="14605" max="14605" width="10" style="2" customWidth="1"/>
    <col min="14606" max="14607" width="9.140625" style="2"/>
    <col min="14608" max="14608" width="10.7109375" style="2" customWidth="1"/>
    <col min="14609" max="14613" width="9.140625" style="2"/>
    <col min="14614" max="14614" width="9.42578125" style="2" customWidth="1"/>
    <col min="14615" max="14851" width="9.140625" style="2"/>
    <col min="14852" max="14852" width="16.7109375" style="2" customWidth="1"/>
    <col min="14853" max="14859" width="9.140625" style="2"/>
    <col min="14860" max="14860" width="9.42578125" style="2" customWidth="1"/>
    <col min="14861" max="14861" width="10" style="2" customWidth="1"/>
    <col min="14862" max="14863" width="9.140625" style="2"/>
    <col min="14864" max="14864" width="10.7109375" style="2" customWidth="1"/>
    <col min="14865" max="14869" width="9.140625" style="2"/>
    <col min="14870" max="14870" width="9.42578125" style="2" customWidth="1"/>
    <col min="14871" max="15107" width="9.140625" style="2"/>
    <col min="15108" max="15108" width="16.7109375" style="2" customWidth="1"/>
    <col min="15109" max="15115" width="9.140625" style="2"/>
    <col min="15116" max="15116" width="9.42578125" style="2" customWidth="1"/>
    <col min="15117" max="15117" width="10" style="2" customWidth="1"/>
    <col min="15118" max="15119" width="9.140625" style="2"/>
    <col min="15120" max="15120" width="10.7109375" style="2" customWidth="1"/>
    <col min="15121" max="15125" width="9.140625" style="2"/>
    <col min="15126" max="15126" width="9.42578125" style="2" customWidth="1"/>
    <col min="15127" max="15363" width="9.140625" style="2"/>
    <col min="15364" max="15364" width="16.7109375" style="2" customWidth="1"/>
    <col min="15365" max="15371" width="9.140625" style="2"/>
    <col min="15372" max="15372" width="9.42578125" style="2" customWidth="1"/>
    <col min="15373" max="15373" width="10" style="2" customWidth="1"/>
    <col min="15374" max="15375" width="9.140625" style="2"/>
    <col min="15376" max="15376" width="10.7109375" style="2" customWidth="1"/>
    <col min="15377" max="15381" width="9.140625" style="2"/>
    <col min="15382" max="15382" width="9.42578125" style="2" customWidth="1"/>
    <col min="15383" max="15619" width="9.140625" style="2"/>
    <col min="15620" max="15620" width="16.7109375" style="2" customWidth="1"/>
    <col min="15621" max="15627" width="9.140625" style="2"/>
    <col min="15628" max="15628" width="9.42578125" style="2" customWidth="1"/>
    <col min="15629" max="15629" width="10" style="2" customWidth="1"/>
    <col min="15630" max="15631" width="9.140625" style="2"/>
    <col min="15632" max="15632" width="10.7109375" style="2" customWidth="1"/>
    <col min="15633" max="15637" width="9.140625" style="2"/>
    <col min="15638" max="15638" width="9.42578125" style="2" customWidth="1"/>
    <col min="15639" max="15875" width="9.140625" style="2"/>
    <col min="15876" max="15876" width="16.7109375" style="2" customWidth="1"/>
    <col min="15877" max="15883" width="9.140625" style="2"/>
    <col min="15884" max="15884" width="9.42578125" style="2" customWidth="1"/>
    <col min="15885" max="15885" width="10" style="2" customWidth="1"/>
    <col min="15886" max="15887" width="9.140625" style="2"/>
    <col min="15888" max="15888" width="10.7109375" style="2" customWidth="1"/>
    <col min="15889" max="15893" width="9.140625" style="2"/>
    <col min="15894" max="15894" width="9.42578125" style="2" customWidth="1"/>
    <col min="15895" max="16131" width="9.140625" style="2"/>
    <col min="16132" max="16132" width="16.7109375" style="2" customWidth="1"/>
    <col min="16133" max="16139" width="9.140625" style="2"/>
    <col min="16140" max="16140" width="9.42578125" style="2" customWidth="1"/>
    <col min="16141" max="16141" width="10" style="2" customWidth="1"/>
    <col min="16142" max="16143" width="9.140625" style="2"/>
    <col min="16144" max="16144" width="10.7109375" style="2" customWidth="1"/>
    <col min="16145" max="16149" width="9.140625" style="2"/>
    <col min="16150" max="16150" width="9.42578125" style="2" customWidth="1"/>
    <col min="16151" max="16384" width="9.140625" style="2"/>
  </cols>
  <sheetData>
    <row r="1" spans="1:24" x14ac:dyDescent="0.25">
      <c r="A1" s="1" t="s">
        <v>0</v>
      </c>
      <c r="W1" s="67"/>
      <c r="X1" s="67"/>
    </row>
    <row r="2" spans="1:24" x14ac:dyDescent="0.25">
      <c r="A2" s="1" t="s">
        <v>1</v>
      </c>
      <c r="X2" s="67"/>
    </row>
    <row r="3" spans="1:24" x14ac:dyDescent="0.25">
      <c r="A3" s="1" t="s">
        <v>2</v>
      </c>
      <c r="Q3" s="67"/>
      <c r="R3" s="67"/>
      <c r="S3" s="67"/>
      <c r="T3" s="150"/>
      <c r="U3" s="150"/>
      <c r="V3" s="150"/>
      <c r="W3" s="164"/>
      <c r="X3" s="67"/>
    </row>
    <row r="4" spans="1:24" ht="15" customHeight="1" thickBot="1" x14ac:dyDescent="0.3">
      <c r="Q4" s="67"/>
      <c r="R4" s="121"/>
      <c r="S4" s="121"/>
      <c r="T4" s="147"/>
      <c r="U4" s="121"/>
      <c r="V4" s="121"/>
      <c r="W4" s="67"/>
      <c r="X4" s="67"/>
    </row>
    <row r="5" spans="1:24" ht="15" customHeight="1" x14ac:dyDescent="0.25">
      <c r="A5" s="1" t="s">
        <v>3</v>
      </c>
      <c r="C5" s="3" t="s">
        <v>244</v>
      </c>
      <c r="D5" s="2" t="s">
        <v>4</v>
      </c>
      <c r="E5" s="1" t="s">
        <v>5</v>
      </c>
      <c r="G5" s="3" t="s">
        <v>233</v>
      </c>
      <c r="I5" s="1" t="s">
        <v>6</v>
      </c>
      <c r="K5" s="3">
        <v>4</v>
      </c>
      <c r="M5" s="241" t="s">
        <v>170</v>
      </c>
      <c r="N5" s="242"/>
      <c r="O5" s="242"/>
      <c r="P5" s="243"/>
      <c r="Q5" s="67"/>
      <c r="R5" s="151" t="s">
        <v>221</v>
      </c>
      <c r="S5" s="151"/>
      <c r="T5" s="151"/>
      <c r="U5" s="151"/>
      <c r="V5" s="151"/>
      <c r="W5" s="67"/>
      <c r="X5" s="67"/>
    </row>
    <row r="6" spans="1:24" ht="15.75" thickBot="1" x14ac:dyDescent="0.3">
      <c r="M6" s="196" t="s">
        <v>169</v>
      </c>
      <c r="N6" s="197"/>
      <c r="O6" s="197" t="s">
        <v>171</v>
      </c>
      <c r="P6" s="198"/>
      <c r="Q6" s="67"/>
      <c r="R6" s="151"/>
      <c r="S6" s="151"/>
      <c r="T6" s="151"/>
      <c r="U6" s="151"/>
      <c r="V6" s="151"/>
      <c r="W6" s="67"/>
      <c r="X6" s="67"/>
    </row>
    <row r="7" spans="1:24" ht="15" customHeight="1" thickBot="1" x14ac:dyDescent="0.3">
      <c r="A7" s="1" t="s">
        <v>7</v>
      </c>
      <c r="C7" s="3">
        <v>4</v>
      </c>
      <c r="D7" s="268" t="s">
        <v>8</v>
      </c>
      <c r="E7" s="268"/>
      <c r="F7" s="268"/>
      <c r="G7" s="268"/>
      <c r="H7" s="268"/>
      <c r="I7" s="268"/>
      <c r="J7" s="268"/>
      <c r="K7" s="268"/>
      <c r="M7" s="244" t="s">
        <v>168</v>
      </c>
      <c r="N7" s="245"/>
      <c r="O7" s="246" t="s">
        <v>162</v>
      </c>
      <c r="P7" s="247"/>
      <c r="Q7" s="67"/>
      <c r="R7" s="151"/>
      <c r="S7" s="151"/>
      <c r="T7" s="151"/>
      <c r="U7" s="151"/>
      <c r="V7" s="151"/>
      <c r="W7" s="67"/>
      <c r="X7" s="67"/>
    </row>
    <row r="8" spans="1:24" ht="15" customHeight="1" x14ac:dyDescent="0.25">
      <c r="A8" s="1"/>
      <c r="C8" s="4"/>
      <c r="D8" s="5"/>
      <c r="E8" s="5"/>
      <c r="F8" s="5"/>
      <c r="G8" s="5"/>
      <c r="H8" s="5"/>
      <c r="I8" s="5"/>
      <c r="J8" s="5"/>
      <c r="K8" s="5"/>
      <c r="Q8" s="67"/>
      <c r="R8" s="151"/>
      <c r="S8" s="151"/>
      <c r="T8" s="151"/>
      <c r="U8" s="151"/>
      <c r="V8" s="151"/>
      <c r="W8" s="67"/>
      <c r="X8" s="67"/>
    </row>
    <row r="9" spans="1:24" ht="14.25" customHeight="1" thickBot="1" x14ac:dyDescent="0.3">
      <c r="A9" s="1"/>
      <c r="C9" s="5"/>
      <c r="D9" s="5"/>
      <c r="E9" s="5"/>
      <c r="F9" s="5"/>
      <c r="G9" s="5"/>
      <c r="H9" s="5"/>
      <c r="I9" s="5"/>
      <c r="J9" s="5"/>
      <c r="K9" s="5"/>
      <c r="Q9" s="67"/>
      <c r="R9" s="287" t="s">
        <v>222</v>
      </c>
      <c r="S9" s="287"/>
      <c r="T9" s="287"/>
      <c r="U9" s="287"/>
      <c r="V9" s="287"/>
      <c r="W9" s="287"/>
      <c r="X9" s="67"/>
    </row>
    <row r="10" spans="1:24" ht="15" customHeight="1" x14ac:dyDescent="0.25">
      <c r="A10" s="41"/>
      <c r="B10" s="42"/>
      <c r="C10" s="43"/>
      <c r="D10" s="43"/>
      <c r="E10" s="62"/>
      <c r="F10" s="5"/>
      <c r="G10" s="49"/>
      <c r="H10" s="50"/>
      <c r="I10" s="51"/>
      <c r="J10" s="51"/>
      <c r="K10" s="59"/>
      <c r="M10" s="269" t="s">
        <v>9</v>
      </c>
      <c r="N10" s="270"/>
      <c r="O10" s="270"/>
      <c r="P10" s="56"/>
      <c r="Q10" s="153"/>
      <c r="R10" s="261" t="s">
        <v>183</v>
      </c>
      <c r="S10" s="261"/>
      <c r="T10" s="261"/>
      <c r="U10" s="261"/>
      <c r="V10" s="154" t="s">
        <v>223</v>
      </c>
      <c r="W10" s="165" t="s">
        <v>224</v>
      </c>
      <c r="X10" s="67"/>
    </row>
    <row r="11" spans="1:24" x14ac:dyDescent="0.25">
      <c r="A11" s="44" t="s">
        <v>10</v>
      </c>
      <c r="B11" s="6"/>
      <c r="C11" s="7"/>
      <c r="D11" s="7"/>
      <c r="E11" s="63">
        <f>U30+U42+U66+U95+U111</f>
        <v>17</v>
      </c>
      <c r="F11" s="5"/>
      <c r="G11" s="52" t="s">
        <v>11</v>
      </c>
      <c r="H11" s="8"/>
      <c r="I11" s="9"/>
      <c r="J11" s="9"/>
      <c r="K11" s="60">
        <f>U32+U44+I66+I95+I111</f>
        <v>92</v>
      </c>
      <c r="M11" s="271"/>
      <c r="N11" s="272"/>
      <c r="O11" s="272"/>
      <c r="P11" s="57">
        <f>E11+K11</f>
        <v>109</v>
      </c>
      <c r="Q11" s="155"/>
      <c r="R11" s="156" t="s">
        <v>225</v>
      </c>
      <c r="S11" s="101"/>
      <c r="T11" s="146"/>
      <c r="U11" s="148"/>
      <c r="V11" s="157"/>
      <c r="W11" s="10"/>
      <c r="X11" s="67"/>
    </row>
    <row r="12" spans="1:24" ht="15.75" thickBot="1" x14ac:dyDescent="0.3">
      <c r="A12" s="45"/>
      <c r="B12" s="46"/>
      <c r="C12" s="47"/>
      <c r="D12" s="47"/>
      <c r="E12" s="64"/>
      <c r="F12" s="5"/>
      <c r="G12" s="53"/>
      <c r="H12" s="54"/>
      <c r="I12" s="55"/>
      <c r="J12" s="55"/>
      <c r="K12" s="61"/>
      <c r="M12" s="273"/>
      <c r="N12" s="274"/>
      <c r="O12" s="274"/>
      <c r="P12" s="58"/>
      <c r="Q12" s="67"/>
      <c r="R12" s="158" t="s">
        <v>226</v>
      </c>
      <c r="S12" s="10"/>
      <c r="T12" s="10"/>
      <c r="U12" s="10"/>
      <c r="V12" s="101"/>
      <c r="W12" s="101"/>
      <c r="X12" s="67"/>
    </row>
    <row r="13" spans="1:24" ht="15" customHeight="1" x14ac:dyDescent="0.25">
      <c r="A13" s="1"/>
      <c r="C13" s="5"/>
      <c r="D13" s="11" t="s">
        <v>12</v>
      </c>
      <c r="E13" s="40">
        <f>E11*100/P11</f>
        <v>15.596330275229358</v>
      </c>
      <c r="F13" s="5"/>
      <c r="G13" s="5"/>
      <c r="H13" s="5"/>
      <c r="I13" s="5"/>
      <c r="J13" s="11" t="s">
        <v>12</v>
      </c>
      <c r="K13" s="48">
        <f>K11*100/P11</f>
        <v>84.403669724770637</v>
      </c>
      <c r="Q13" s="67"/>
      <c r="R13" s="159" t="s">
        <v>227</v>
      </c>
      <c r="S13" s="101"/>
      <c r="T13" s="101"/>
      <c r="U13" s="101"/>
      <c r="V13" s="160"/>
      <c r="W13" s="101"/>
      <c r="X13" s="67"/>
    </row>
    <row r="14" spans="1:24" ht="15" customHeight="1" thickBot="1" x14ac:dyDescent="0.3">
      <c r="A14" s="1"/>
      <c r="C14" s="5"/>
      <c r="D14" s="5"/>
      <c r="E14" s="12"/>
      <c r="F14" s="5"/>
      <c r="G14" s="5"/>
      <c r="H14" s="5"/>
      <c r="I14" s="5"/>
      <c r="J14" s="5"/>
      <c r="K14" s="12"/>
      <c r="R14" s="161" t="s">
        <v>221</v>
      </c>
      <c r="S14" s="162"/>
      <c r="T14" s="262" t="s">
        <v>229</v>
      </c>
      <c r="U14" s="263"/>
      <c r="V14" s="264"/>
      <c r="W14" s="67"/>
      <c r="X14" s="67"/>
    </row>
    <row r="15" spans="1:24" ht="13.5" customHeight="1" thickBot="1" x14ac:dyDescent="0.3">
      <c r="A15" s="217" t="s">
        <v>13</v>
      </c>
      <c r="B15" s="218"/>
      <c r="C15" s="13"/>
      <c r="D15" s="275" t="s">
        <v>14</v>
      </c>
      <c r="E15" s="276"/>
      <c r="F15" s="14"/>
      <c r="G15" s="217" t="s">
        <v>15</v>
      </c>
      <c r="H15" s="218"/>
      <c r="I15" s="13"/>
      <c r="J15" s="281" t="s">
        <v>155</v>
      </c>
      <c r="K15" s="282"/>
      <c r="L15" s="14"/>
      <c r="M15" s="235" t="s">
        <v>154</v>
      </c>
      <c r="N15" s="236"/>
      <c r="O15" s="13"/>
      <c r="Q15" s="163"/>
      <c r="R15" s="163"/>
      <c r="S15" s="163"/>
      <c r="T15" s="163"/>
      <c r="U15" s="163"/>
      <c r="V15" s="163"/>
      <c r="W15" s="163"/>
    </row>
    <row r="16" spans="1:24" ht="15.75" customHeight="1" x14ac:dyDescent="0.25">
      <c r="A16" s="219"/>
      <c r="B16" s="220"/>
      <c r="C16" s="15">
        <f>E44</f>
        <v>23</v>
      </c>
      <c r="D16" s="277"/>
      <c r="E16" s="278"/>
      <c r="F16" s="16">
        <f>G32</f>
        <v>56</v>
      </c>
      <c r="G16" s="219"/>
      <c r="H16" s="220"/>
      <c r="I16" s="15">
        <f>S32</f>
        <v>0</v>
      </c>
      <c r="J16" s="283"/>
      <c r="K16" s="284"/>
      <c r="L16" s="16">
        <f>U42</f>
        <v>0</v>
      </c>
      <c r="M16" s="237"/>
      <c r="N16" s="238"/>
      <c r="O16" s="17">
        <f>U44</f>
        <v>24</v>
      </c>
      <c r="R16" s="106" t="s">
        <v>194</v>
      </c>
      <c r="S16" s="107" t="s">
        <v>197</v>
      </c>
      <c r="T16" s="108" t="s">
        <v>196</v>
      </c>
    </row>
    <row r="17" spans="1:23" ht="13.5" customHeight="1" thickBot="1" x14ac:dyDescent="0.3">
      <c r="A17" s="221"/>
      <c r="B17" s="222"/>
      <c r="C17" s="18"/>
      <c r="D17" s="279"/>
      <c r="E17" s="280"/>
      <c r="F17" s="19"/>
      <c r="G17" s="221"/>
      <c r="H17" s="222"/>
      <c r="I17" s="18"/>
      <c r="J17" s="285"/>
      <c r="K17" s="286"/>
      <c r="L17" s="19"/>
      <c r="M17" s="239"/>
      <c r="N17" s="240"/>
      <c r="O17" s="20"/>
      <c r="R17" s="33" t="s">
        <v>201</v>
      </c>
      <c r="S17" s="34">
        <v>10</v>
      </c>
      <c r="T17" s="35" t="s">
        <v>206</v>
      </c>
    </row>
    <row r="18" spans="1:23" ht="15.75" thickBot="1" x14ac:dyDescent="0.3">
      <c r="A18" s="1"/>
      <c r="C18" s="5"/>
      <c r="D18" s="5"/>
      <c r="E18" s="5"/>
      <c r="F18" s="5"/>
      <c r="G18" s="5"/>
      <c r="H18" s="5"/>
      <c r="I18" s="5"/>
      <c r="J18" s="5"/>
      <c r="K18" s="5"/>
    </row>
    <row r="19" spans="1:23" ht="15.75" thickBot="1" x14ac:dyDescent="0.3">
      <c r="A19" s="21"/>
      <c r="B19" s="22"/>
      <c r="C19" s="22"/>
      <c r="D19" s="4"/>
      <c r="E19" s="24" t="s">
        <v>18</v>
      </c>
      <c r="F19" s="25" t="s">
        <v>19</v>
      </c>
      <c r="G19" s="26" t="s">
        <v>20</v>
      </c>
      <c r="H19" s="4"/>
      <c r="I19" s="4"/>
      <c r="J19" s="4"/>
      <c r="K19" s="288" t="s">
        <v>16</v>
      </c>
      <c r="M19" s="21"/>
      <c r="N19" s="22"/>
      <c r="O19" s="22"/>
      <c r="P19" s="4"/>
      <c r="Q19" s="4"/>
      <c r="R19" s="4"/>
      <c r="S19" s="4"/>
      <c r="T19" s="4"/>
      <c r="U19" s="4"/>
      <c r="V19" s="4"/>
      <c r="W19" s="288" t="s">
        <v>17</v>
      </c>
    </row>
    <row r="20" spans="1:23" ht="15.75" thickBot="1" x14ac:dyDescent="0.3">
      <c r="A20" s="66" t="s">
        <v>143</v>
      </c>
      <c r="B20" s="10"/>
      <c r="C20" s="10"/>
      <c r="D20" s="10"/>
      <c r="E20" s="28">
        <v>0</v>
      </c>
      <c r="F20" s="29">
        <v>6</v>
      </c>
      <c r="G20" s="30">
        <f>E20*F20</f>
        <v>0</v>
      </c>
      <c r="H20" s="10"/>
      <c r="I20" s="5"/>
      <c r="J20" s="5"/>
      <c r="K20" s="289"/>
      <c r="L20" s="10"/>
      <c r="M20" s="23"/>
      <c r="N20" s="10"/>
      <c r="O20" s="10"/>
      <c r="P20" s="10"/>
      <c r="Q20" s="24" t="s">
        <v>18</v>
      </c>
      <c r="R20" s="25" t="s">
        <v>19</v>
      </c>
      <c r="S20" s="26" t="s">
        <v>20</v>
      </c>
      <c r="T20" s="10"/>
      <c r="U20" s="5"/>
      <c r="V20" s="5"/>
      <c r="W20" s="289"/>
    </row>
    <row r="21" spans="1:23" x14ac:dyDescent="0.25">
      <c r="A21" s="27" t="s">
        <v>21</v>
      </c>
      <c r="B21" s="10"/>
      <c r="C21" s="10"/>
      <c r="D21" s="10"/>
      <c r="E21" s="28">
        <v>1</v>
      </c>
      <c r="F21" s="29">
        <v>5</v>
      </c>
      <c r="G21" s="30">
        <f>E21*F21</f>
        <v>5</v>
      </c>
      <c r="H21" s="10"/>
      <c r="I21" s="5"/>
      <c r="J21" s="5"/>
      <c r="K21" s="289"/>
      <c r="L21" s="10"/>
      <c r="M21" s="27" t="s">
        <v>22</v>
      </c>
      <c r="N21" s="10"/>
      <c r="O21" s="10"/>
      <c r="P21" s="10"/>
      <c r="Q21" s="28">
        <v>0</v>
      </c>
      <c r="R21" s="29">
        <v>6</v>
      </c>
      <c r="S21" s="30">
        <f>Q21*R21</f>
        <v>0</v>
      </c>
      <c r="T21" s="10"/>
      <c r="U21" s="5"/>
      <c r="V21" s="5"/>
      <c r="W21" s="289"/>
    </row>
    <row r="22" spans="1:23" x14ac:dyDescent="0.25">
      <c r="A22" s="27" t="s">
        <v>23</v>
      </c>
      <c r="B22" s="10"/>
      <c r="C22" s="10"/>
      <c r="D22" s="10"/>
      <c r="E22" s="31">
        <v>1</v>
      </c>
      <c r="F22" s="3">
        <v>4</v>
      </c>
      <c r="G22" s="32">
        <f t="shared" ref="G22:G28" si="0">E22*F22</f>
        <v>4</v>
      </c>
      <c r="H22" s="10"/>
      <c r="I22" s="5"/>
      <c r="J22" s="5"/>
      <c r="K22" s="289"/>
      <c r="L22" s="10"/>
      <c r="M22" s="27" t="s">
        <v>24</v>
      </c>
      <c r="N22" s="10"/>
      <c r="O22" s="10"/>
      <c r="P22" s="10"/>
      <c r="Q22" s="31">
        <v>0</v>
      </c>
      <c r="R22" s="3">
        <v>5</v>
      </c>
      <c r="S22" s="32">
        <f t="shared" ref="S22:S28" si="1">Q22*R22</f>
        <v>0</v>
      </c>
      <c r="T22" s="10"/>
      <c r="U22" s="5"/>
      <c r="V22" s="5"/>
      <c r="W22" s="289"/>
    </row>
    <row r="23" spans="1:23" x14ac:dyDescent="0.25">
      <c r="A23" s="27" t="s">
        <v>25</v>
      </c>
      <c r="B23" s="10"/>
      <c r="C23" s="10"/>
      <c r="D23" s="10"/>
      <c r="E23" s="31">
        <v>1</v>
      </c>
      <c r="F23" s="3">
        <v>3</v>
      </c>
      <c r="G23" s="32">
        <f t="shared" si="0"/>
        <v>3</v>
      </c>
      <c r="H23" s="10"/>
      <c r="I23" s="5"/>
      <c r="J23" s="5"/>
      <c r="K23" s="289"/>
      <c r="L23" s="10"/>
      <c r="M23" s="27" t="s">
        <v>137</v>
      </c>
      <c r="N23" s="10"/>
      <c r="O23" s="10"/>
      <c r="P23" s="10"/>
      <c r="Q23" s="31">
        <v>0</v>
      </c>
      <c r="R23" s="3">
        <v>4</v>
      </c>
      <c r="S23" s="32">
        <f t="shared" si="1"/>
        <v>0</v>
      </c>
      <c r="T23" s="10"/>
      <c r="U23" s="5"/>
      <c r="V23" s="5"/>
      <c r="W23" s="289"/>
    </row>
    <row r="24" spans="1:23" x14ac:dyDescent="0.25">
      <c r="A24" s="27" t="s">
        <v>26</v>
      </c>
      <c r="B24" s="10"/>
      <c r="C24" s="10"/>
      <c r="D24" s="10"/>
      <c r="E24" s="31">
        <v>0</v>
      </c>
      <c r="F24" s="3">
        <v>3</v>
      </c>
      <c r="G24" s="32">
        <f t="shared" si="0"/>
        <v>0</v>
      </c>
      <c r="H24" s="10"/>
      <c r="I24" s="5"/>
      <c r="J24" s="5"/>
      <c r="K24" s="289"/>
      <c r="L24" s="10"/>
      <c r="M24" s="27" t="s">
        <v>27</v>
      </c>
      <c r="N24" s="10"/>
      <c r="O24" s="10"/>
      <c r="P24" s="10"/>
      <c r="Q24" s="31">
        <v>0</v>
      </c>
      <c r="R24" s="3">
        <v>3</v>
      </c>
      <c r="S24" s="32">
        <f t="shared" si="1"/>
        <v>0</v>
      </c>
      <c r="T24" s="10"/>
      <c r="U24" s="5"/>
      <c r="V24" s="5"/>
      <c r="W24" s="289"/>
    </row>
    <row r="25" spans="1:23" x14ac:dyDescent="0.25">
      <c r="A25" s="27" t="s">
        <v>28</v>
      </c>
      <c r="B25" s="10"/>
      <c r="C25" s="10"/>
      <c r="D25" s="10"/>
      <c r="E25" s="31">
        <v>0</v>
      </c>
      <c r="F25" s="3">
        <v>2</v>
      </c>
      <c r="G25" s="32">
        <f t="shared" si="0"/>
        <v>0</v>
      </c>
      <c r="H25" s="10"/>
      <c r="I25" s="5"/>
      <c r="J25" s="5"/>
      <c r="K25" s="289"/>
      <c r="L25" s="10"/>
      <c r="M25" s="27" t="s">
        <v>29</v>
      </c>
      <c r="N25" s="10"/>
      <c r="O25" s="10"/>
      <c r="P25" s="10"/>
      <c r="Q25" s="31">
        <v>0</v>
      </c>
      <c r="R25" s="3">
        <v>2</v>
      </c>
      <c r="S25" s="32">
        <f t="shared" si="1"/>
        <v>0</v>
      </c>
      <c r="T25" s="10"/>
      <c r="U25" s="5"/>
      <c r="V25" s="5"/>
      <c r="W25" s="289"/>
    </row>
    <row r="26" spans="1:23" x14ac:dyDescent="0.25">
      <c r="A26" s="27" t="s">
        <v>30</v>
      </c>
      <c r="B26" s="10"/>
      <c r="C26" s="10"/>
      <c r="D26" s="10"/>
      <c r="E26" s="31">
        <v>1</v>
      </c>
      <c r="F26" s="3">
        <v>2</v>
      </c>
      <c r="G26" s="32">
        <f t="shared" si="0"/>
        <v>2</v>
      </c>
      <c r="H26" s="10"/>
      <c r="I26" s="5"/>
      <c r="J26" s="5"/>
      <c r="K26" s="289"/>
      <c r="L26" s="10"/>
      <c r="M26" s="27" t="s">
        <v>31</v>
      </c>
      <c r="N26" s="10"/>
      <c r="O26" s="10"/>
      <c r="P26" s="10"/>
      <c r="Q26" s="31">
        <v>0</v>
      </c>
      <c r="R26" s="3">
        <v>1</v>
      </c>
      <c r="S26" s="32">
        <f t="shared" si="1"/>
        <v>0</v>
      </c>
      <c r="T26" s="10"/>
      <c r="U26" s="5"/>
      <c r="V26" s="5"/>
      <c r="W26" s="289"/>
    </row>
    <row r="27" spans="1:23" x14ac:dyDescent="0.25">
      <c r="A27" s="27" t="s">
        <v>32</v>
      </c>
      <c r="B27" s="10"/>
      <c r="C27" s="10"/>
      <c r="D27" s="10"/>
      <c r="E27" s="31">
        <v>0</v>
      </c>
      <c r="F27" s="3">
        <v>1</v>
      </c>
      <c r="G27" s="32">
        <f t="shared" si="0"/>
        <v>0</v>
      </c>
      <c r="H27" s="10"/>
      <c r="I27" s="5"/>
      <c r="J27" s="5"/>
      <c r="K27" s="289"/>
      <c r="L27" s="10"/>
      <c r="M27" s="27" t="s">
        <v>33</v>
      </c>
      <c r="N27" s="10"/>
      <c r="O27" s="10"/>
      <c r="P27" s="10"/>
      <c r="Q27" s="31">
        <v>0</v>
      </c>
      <c r="R27" s="3">
        <v>1</v>
      </c>
      <c r="S27" s="32">
        <f t="shared" si="1"/>
        <v>0</v>
      </c>
      <c r="T27" s="10"/>
      <c r="U27" s="5"/>
      <c r="V27" s="5"/>
      <c r="W27" s="289"/>
    </row>
    <row r="28" spans="1:23" ht="15.75" thickBot="1" x14ac:dyDescent="0.3">
      <c r="A28" s="27" t="s">
        <v>34</v>
      </c>
      <c r="B28" s="10"/>
      <c r="C28" s="10"/>
      <c r="D28" s="10"/>
      <c r="E28" s="33">
        <v>0</v>
      </c>
      <c r="F28" s="34">
        <v>1</v>
      </c>
      <c r="G28" s="35">
        <f t="shared" si="0"/>
        <v>0</v>
      </c>
      <c r="H28" s="10"/>
      <c r="I28" s="5"/>
      <c r="J28" s="5"/>
      <c r="K28" s="289"/>
      <c r="L28" s="10"/>
      <c r="M28" s="27" t="s">
        <v>35</v>
      </c>
      <c r="N28" s="10"/>
      <c r="O28" s="10"/>
      <c r="P28" s="10"/>
      <c r="Q28" s="33">
        <v>0</v>
      </c>
      <c r="R28" s="34">
        <v>1</v>
      </c>
      <c r="S28" s="35">
        <f t="shared" si="1"/>
        <v>0</v>
      </c>
      <c r="T28" s="10"/>
      <c r="U28" s="5"/>
      <c r="V28" s="5"/>
      <c r="W28" s="289"/>
    </row>
    <row r="29" spans="1:23" x14ac:dyDescent="0.25">
      <c r="A29" s="27"/>
      <c r="B29" s="10"/>
      <c r="C29" s="10"/>
      <c r="D29" s="10"/>
      <c r="E29" s="10"/>
      <c r="F29" s="10"/>
      <c r="G29" s="10"/>
      <c r="H29" s="10"/>
      <c r="I29" s="10"/>
      <c r="J29" s="10"/>
      <c r="K29" s="289"/>
      <c r="L29" s="10"/>
      <c r="M29" s="27"/>
      <c r="N29" s="10"/>
      <c r="O29" s="10"/>
      <c r="P29" s="10"/>
      <c r="Q29" s="10"/>
      <c r="R29" s="10"/>
      <c r="S29" s="10"/>
      <c r="T29" s="10"/>
      <c r="U29" s="10"/>
      <c r="V29" s="10"/>
      <c r="W29" s="289"/>
    </row>
    <row r="30" spans="1:23" x14ac:dyDescent="0.25">
      <c r="A30" s="27" t="s">
        <v>36</v>
      </c>
      <c r="B30" s="10"/>
      <c r="C30" s="10"/>
      <c r="D30" s="10"/>
      <c r="E30" s="10"/>
      <c r="F30" s="10"/>
      <c r="G30" s="3">
        <f>SUM(G20:G28)</f>
        <v>14</v>
      </c>
      <c r="H30" s="10"/>
      <c r="I30" s="10"/>
      <c r="J30" s="10"/>
      <c r="K30" s="289"/>
      <c r="L30" s="10"/>
      <c r="M30" s="27" t="s">
        <v>37</v>
      </c>
      <c r="N30" s="10"/>
      <c r="O30" s="10"/>
      <c r="P30" s="10"/>
      <c r="Q30" s="10"/>
      <c r="R30" s="10"/>
      <c r="S30" s="3">
        <f>SUM(S21:S28)</f>
        <v>0</v>
      </c>
      <c r="T30" s="36" t="s">
        <v>38</v>
      </c>
      <c r="U30" s="3">
        <f>SUM(S21:S23)+(S27+S28)</f>
        <v>0</v>
      </c>
      <c r="V30" s="10"/>
      <c r="W30" s="289"/>
    </row>
    <row r="31" spans="1:23" ht="6" customHeight="1" x14ac:dyDescent="0.25">
      <c r="A31" s="27"/>
      <c r="B31" s="10"/>
      <c r="C31" s="10"/>
      <c r="D31" s="10"/>
      <c r="E31" s="10"/>
      <c r="F31" s="10"/>
      <c r="G31" s="10"/>
      <c r="H31" s="10"/>
      <c r="I31" s="10"/>
      <c r="J31" s="10"/>
      <c r="K31" s="289"/>
      <c r="M31" s="27"/>
      <c r="N31" s="10"/>
      <c r="O31" s="10"/>
      <c r="P31" s="10"/>
      <c r="Q31" s="10"/>
      <c r="R31" s="10"/>
      <c r="S31" s="10"/>
      <c r="T31" s="11"/>
      <c r="U31" s="5"/>
      <c r="V31" s="10"/>
      <c r="W31" s="289"/>
    </row>
    <row r="32" spans="1:23" x14ac:dyDescent="0.25">
      <c r="A32" s="27" t="s">
        <v>39</v>
      </c>
      <c r="B32" s="10"/>
      <c r="C32" s="10"/>
      <c r="D32" s="10"/>
      <c r="E32" s="10"/>
      <c r="F32" s="10"/>
      <c r="G32" s="3">
        <f>G30*C7</f>
        <v>56</v>
      </c>
      <c r="H32" s="10" t="s">
        <v>4</v>
      </c>
      <c r="I32" s="10"/>
      <c r="J32" s="10"/>
      <c r="K32" s="289"/>
      <c r="M32" s="27" t="s">
        <v>40</v>
      </c>
      <c r="N32" s="10"/>
      <c r="O32" s="10"/>
      <c r="P32" s="10"/>
      <c r="Q32" s="10"/>
      <c r="R32" s="10"/>
      <c r="S32" s="3">
        <f>S30*C7</f>
        <v>0</v>
      </c>
      <c r="T32" s="36" t="s">
        <v>41</v>
      </c>
      <c r="U32" s="3">
        <f>SUM(S24:S26)+SUM(S27:S28)</f>
        <v>0</v>
      </c>
      <c r="V32" s="10"/>
      <c r="W32" s="289"/>
    </row>
    <row r="33" spans="1:23" x14ac:dyDescent="0.2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290"/>
      <c r="M33" s="37"/>
      <c r="N33" s="38"/>
      <c r="O33" s="38"/>
      <c r="P33" s="38"/>
      <c r="Q33" s="38"/>
      <c r="R33" s="38"/>
      <c r="S33" s="38"/>
      <c r="T33" s="38"/>
      <c r="U33" s="38"/>
      <c r="V33" s="38"/>
      <c r="W33" s="290"/>
    </row>
    <row r="35" spans="1:23" x14ac:dyDescent="0.25">
      <c r="A35" s="39"/>
      <c r="B35" s="22"/>
      <c r="C35" s="22"/>
      <c r="D35" s="22"/>
      <c r="E35" s="22"/>
      <c r="F35" s="22"/>
      <c r="G35" s="22"/>
      <c r="H35" s="22"/>
      <c r="I35" s="22"/>
      <c r="J35" s="22"/>
      <c r="K35" s="288" t="s">
        <v>13</v>
      </c>
      <c r="M35" s="39"/>
      <c r="N35" s="22"/>
      <c r="O35" s="22"/>
      <c r="P35" s="22"/>
      <c r="Q35" s="22"/>
      <c r="R35" s="22"/>
      <c r="S35" s="22"/>
      <c r="T35" s="22"/>
      <c r="U35" s="22"/>
      <c r="V35" s="22"/>
      <c r="W35" s="288" t="s">
        <v>42</v>
      </c>
    </row>
    <row r="36" spans="1:23" x14ac:dyDescent="0.25">
      <c r="A36" s="23"/>
      <c r="B36" s="10"/>
      <c r="C36" s="10"/>
      <c r="D36" s="10"/>
      <c r="E36" s="88" t="s">
        <v>153</v>
      </c>
      <c r="F36" s="10"/>
      <c r="G36" s="10"/>
      <c r="H36" s="10"/>
      <c r="I36" s="10"/>
      <c r="J36" s="10"/>
      <c r="K36" s="289"/>
      <c r="M36" s="23"/>
      <c r="N36" s="10"/>
      <c r="O36" s="10"/>
      <c r="P36" s="10"/>
      <c r="Q36" s="88" t="s">
        <v>153</v>
      </c>
      <c r="R36" s="10"/>
      <c r="S36" s="10"/>
      <c r="T36" s="10"/>
      <c r="U36" s="10"/>
      <c r="V36" s="10"/>
      <c r="W36" s="289"/>
    </row>
    <row r="37" spans="1:23" x14ac:dyDescent="0.25">
      <c r="A37" s="27" t="s">
        <v>43</v>
      </c>
      <c r="B37" s="10"/>
      <c r="C37" s="10"/>
      <c r="D37" s="10"/>
      <c r="E37" s="3">
        <v>4</v>
      </c>
      <c r="F37" s="10"/>
      <c r="G37" s="10"/>
      <c r="H37" s="10"/>
      <c r="I37" s="10"/>
      <c r="J37" s="10"/>
      <c r="K37" s="291"/>
      <c r="M37" s="27" t="s">
        <v>44</v>
      </c>
      <c r="N37" s="10"/>
      <c r="O37" s="10"/>
      <c r="P37" s="10"/>
      <c r="Q37" s="3">
        <v>0</v>
      </c>
      <c r="R37" s="10"/>
      <c r="S37" s="10"/>
      <c r="T37" s="10"/>
      <c r="U37" s="10"/>
      <c r="V37" s="10"/>
      <c r="W37" s="291"/>
    </row>
    <row r="38" spans="1:23" x14ac:dyDescent="0.25">
      <c r="A38" s="27" t="s">
        <v>45</v>
      </c>
      <c r="B38" s="10"/>
      <c r="C38" s="10"/>
      <c r="D38" s="10"/>
      <c r="E38" s="3">
        <v>3</v>
      </c>
      <c r="F38" s="10"/>
      <c r="G38" s="10"/>
      <c r="H38" s="10"/>
      <c r="I38" s="10"/>
      <c r="J38" s="10"/>
      <c r="K38" s="291"/>
      <c r="M38" s="27" t="s">
        <v>46</v>
      </c>
      <c r="N38" s="10"/>
      <c r="O38" s="10"/>
      <c r="P38" s="10"/>
      <c r="Q38" s="3">
        <v>24</v>
      </c>
      <c r="R38" s="10"/>
      <c r="S38" s="10"/>
      <c r="T38" s="10"/>
      <c r="U38" s="10"/>
      <c r="V38" s="10"/>
      <c r="W38" s="291"/>
    </row>
    <row r="39" spans="1:23" x14ac:dyDescent="0.25">
      <c r="A39" s="27" t="s">
        <v>220</v>
      </c>
      <c r="B39" s="10"/>
      <c r="C39" s="10"/>
      <c r="D39" s="10"/>
      <c r="E39" s="3">
        <v>1</v>
      </c>
      <c r="F39" s="10"/>
      <c r="G39" s="10"/>
      <c r="H39" s="10"/>
      <c r="I39" s="10"/>
      <c r="J39" s="10"/>
      <c r="K39" s="291"/>
      <c r="M39" s="27" t="s">
        <v>47</v>
      </c>
      <c r="N39" s="10"/>
      <c r="O39" s="10"/>
      <c r="P39" s="10"/>
      <c r="Q39" s="3">
        <v>0</v>
      </c>
      <c r="R39" s="10"/>
      <c r="S39" s="10"/>
      <c r="T39" s="10"/>
      <c r="U39" s="10"/>
      <c r="V39" s="10"/>
      <c r="W39" s="291"/>
    </row>
    <row r="40" spans="1:23" x14ac:dyDescent="0.25">
      <c r="A40" s="27" t="s">
        <v>48</v>
      </c>
      <c r="B40" s="10"/>
      <c r="C40" s="10"/>
      <c r="D40" s="10"/>
      <c r="E40" s="3">
        <v>4</v>
      </c>
      <c r="F40" s="10"/>
      <c r="G40" s="10"/>
      <c r="H40" s="10"/>
      <c r="I40" s="10"/>
      <c r="J40" s="10"/>
      <c r="K40" s="291"/>
      <c r="M40" s="27" t="s">
        <v>49</v>
      </c>
      <c r="N40" s="10"/>
      <c r="O40" s="10"/>
      <c r="P40" s="10"/>
      <c r="Q40" s="3">
        <v>0</v>
      </c>
      <c r="R40" s="10"/>
      <c r="S40" s="10"/>
      <c r="T40" s="10"/>
      <c r="U40" s="10"/>
      <c r="V40" s="10"/>
      <c r="W40" s="291"/>
    </row>
    <row r="41" spans="1:23" x14ac:dyDescent="0.25">
      <c r="A41" s="27" t="s">
        <v>50</v>
      </c>
      <c r="B41" s="10"/>
      <c r="C41" s="10"/>
      <c r="D41" s="10"/>
      <c r="E41" s="3">
        <v>3</v>
      </c>
      <c r="F41" s="10"/>
      <c r="G41" s="10"/>
      <c r="H41" s="10"/>
      <c r="I41" s="10"/>
      <c r="J41" s="10"/>
      <c r="K41" s="291"/>
      <c r="M41" s="27" t="s">
        <v>51</v>
      </c>
      <c r="N41" s="10"/>
      <c r="O41" s="10"/>
      <c r="P41" s="10"/>
      <c r="Q41" s="3">
        <v>0</v>
      </c>
      <c r="R41" s="10"/>
      <c r="S41" s="10"/>
      <c r="T41" s="10"/>
      <c r="U41" s="10"/>
      <c r="V41" s="10"/>
      <c r="W41" s="291"/>
    </row>
    <row r="42" spans="1:23" x14ac:dyDescent="0.25">
      <c r="A42" s="27" t="s">
        <v>52</v>
      </c>
      <c r="B42" s="10"/>
      <c r="C42" s="10"/>
      <c r="D42" s="10"/>
      <c r="E42" s="3">
        <v>8</v>
      </c>
      <c r="F42" s="10"/>
      <c r="G42" s="10"/>
      <c r="H42" s="10"/>
      <c r="I42" s="10"/>
      <c r="J42" s="10"/>
      <c r="K42" s="291"/>
      <c r="M42" s="27" t="s">
        <v>53</v>
      </c>
      <c r="N42" s="10"/>
      <c r="O42" s="10"/>
      <c r="P42" s="10"/>
      <c r="Q42" s="3">
        <v>0</v>
      </c>
      <c r="R42" s="10"/>
      <c r="S42" s="10"/>
      <c r="T42" s="36" t="s">
        <v>38</v>
      </c>
      <c r="U42" s="3">
        <f>Q37+Q39+Q41</f>
        <v>0</v>
      </c>
      <c r="V42" s="10"/>
      <c r="W42" s="291"/>
    </row>
    <row r="43" spans="1:23" x14ac:dyDescent="0.25">
      <c r="A43" s="23"/>
      <c r="B43" s="10"/>
      <c r="C43" s="10"/>
      <c r="D43" s="10"/>
      <c r="E43" s="5"/>
      <c r="F43" s="10"/>
      <c r="G43" s="10"/>
      <c r="H43" s="10"/>
      <c r="I43" s="10"/>
      <c r="J43" s="10"/>
      <c r="K43" s="291"/>
      <c r="M43" s="23"/>
      <c r="N43" s="10"/>
      <c r="O43" s="10"/>
      <c r="P43" s="10"/>
      <c r="Q43" s="5"/>
      <c r="R43" s="10"/>
      <c r="S43" s="10"/>
      <c r="T43" s="11"/>
      <c r="U43" s="5"/>
      <c r="V43" s="10"/>
      <c r="W43" s="291"/>
    </row>
    <row r="44" spans="1:23" x14ac:dyDescent="0.25">
      <c r="A44" s="27" t="s">
        <v>54</v>
      </c>
      <c r="B44" s="10"/>
      <c r="C44" s="10"/>
      <c r="D44" s="10"/>
      <c r="E44" s="3">
        <f>SUM(E37:E42)</f>
        <v>23</v>
      </c>
      <c r="F44" s="10"/>
      <c r="G44" s="10"/>
      <c r="H44" s="10"/>
      <c r="I44" s="10"/>
      <c r="J44" s="10"/>
      <c r="K44" s="291"/>
      <c r="M44" s="27" t="s">
        <v>55</v>
      </c>
      <c r="N44" s="10"/>
      <c r="O44" s="10"/>
      <c r="P44" s="10"/>
      <c r="Q44" s="3">
        <f>SUM(Q37:Q42)</f>
        <v>24</v>
      </c>
      <c r="R44" s="10"/>
      <c r="S44" s="10"/>
      <c r="T44" s="36" t="s">
        <v>41</v>
      </c>
      <c r="U44" s="3">
        <f>Q38+Q40+Q42</f>
        <v>24</v>
      </c>
      <c r="V44" s="10"/>
      <c r="W44" s="291"/>
    </row>
    <row r="45" spans="1:23" x14ac:dyDescent="0.25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292"/>
      <c r="M45" s="37"/>
      <c r="N45" s="38"/>
      <c r="O45" s="38"/>
      <c r="P45" s="38"/>
      <c r="Q45" s="38"/>
      <c r="R45" s="38"/>
      <c r="S45" s="38"/>
      <c r="T45" s="38"/>
      <c r="U45" s="38"/>
      <c r="V45" s="38"/>
      <c r="W45" s="292"/>
    </row>
    <row r="47" spans="1:23" x14ac:dyDescent="0.25">
      <c r="A47" s="39"/>
      <c r="B47" s="22"/>
      <c r="C47" s="22"/>
      <c r="D47" s="22"/>
      <c r="E47" s="22"/>
      <c r="F47" s="22"/>
      <c r="G47" s="22"/>
      <c r="H47" s="22"/>
      <c r="I47" s="22"/>
      <c r="J47" s="22"/>
      <c r="K47" s="288" t="s">
        <v>56</v>
      </c>
      <c r="M47" s="39"/>
      <c r="N47" s="22"/>
      <c r="O47" s="22"/>
      <c r="P47" s="22"/>
      <c r="Q47" s="22"/>
      <c r="R47" s="22"/>
      <c r="S47" s="22"/>
      <c r="T47" s="22"/>
      <c r="U47" s="22"/>
      <c r="V47" s="22"/>
      <c r="W47" s="288" t="s">
        <v>57</v>
      </c>
    </row>
    <row r="48" spans="1:23" x14ac:dyDescent="0.25">
      <c r="A48" s="23"/>
      <c r="B48" s="10"/>
      <c r="C48" s="10"/>
      <c r="D48" s="10"/>
      <c r="E48" s="88" t="s">
        <v>153</v>
      </c>
      <c r="F48" s="10"/>
      <c r="G48" s="10"/>
      <c r="H48" s="10"/>
      <c r="I48" s="10"/>
      <c r="J48" s="10"/>
      <c r="K48" s="289"/>
      <c r="M48" s="23"/>
      <c r="N48" s="10"/>
      <c r="O48" s="10"/>
      <c r="P48" s="10"/>
      <c r="Q48" s="88" t="s">
        <v>153</v>
      </c>
      <c r="R48" s="10"/>
      <c r="S48" s="10"/>
      <c r="T48" s="10"/>
      <c r="U48" s="10"/>
      <c r="V48" s="10"/>
      <c r="W48" s="289"/>
    </row>
    <row r="49" spans="1:23" x14ac:dyDescent="0.25">
      <c r="A49" s="27" t="s">
        <v>58</v>
      </c>
      <c r="B49" s="10"/>
      <c r="C49" s="10"/>
      <c r="D49" s="10"/>
      <c r="E49" s="3"/>
      <c r="F49" s="10"/>
      <c r="G49" s="10"/>
      <c r="H49" s="10"/>
      <c r="I49" s="10"/>
      <c r="J49" s="10"/>
      <c r="K49" s="289"/>
      <c r="M49" s="27" t="s">
        <v>59</v>
      </c>
      <c r="N49" s="10"/>
      <c r="O49" s="10"/>
      <c r="P49" s="10"/>
      <c r="Q49" s="3"/>
      <c r="R49" s="10"/>
      <c r="S49" s="10"/>
      <c r="T49" s="10"/>
      <c r="U49" s="10"/>
      <c r="V49" s="10"/>
      <c r="W49" s="289"/>
    </row>
    <row r="50" spans="1:23" x14ac:dyDescent="0.25">
      <c r="A50" s="27" t="s">
        <v>60</v>
      </c>
      <c r="B50" s="10"/>
      <c r="C50" s="10"/>
      <c r="D50" s="10"/>
      <c r="E50" s="3">
        <v>24</v>
      </c>
      <c r="F50" s="10"/>
      <c r="G50" s="10"/>
      <c r="H50" s="10"/>
      <c r="I50" s="10"/>
      <c r="J50" s="10"/>
      <c r="K50" s="289"/>
      <c r="M50" s="27" t="s">
        <v>61</v>
      </c>
      <c r="N50" s="10"/>
      <c r="O50" s="10"/>
      <c r="P50" s="10"/>
      <c r="Q50" s="3"/>
      <c r="R50" s="10"/>
      <c r="S50" s="10"/>
      <c r="T50" s="10"/>
      <c r="U50" s="10"/>
      <c r="V50" s="10"/>
      <c r="W50" s="289"/>
    </row>
    <row r="51" spans="1:23" x14ac:dyDescent="0.25">
      <c r="A51" s="27" t="s">
        <v>62</v>
      </c>
      <c r="B51" s="10"/>
      <c r="C51" s="10"/>
      <c r="D51" s="10"/>
      <c r="E51" s="3">
        <v>12</v>
      </c>
      <c r="F51" s="10"/>
      <c r="G51" s="10"/>
      <c r="H51" s="10"/>
      <c r="I51" s="10"/>
      <c r="J51" s="10"/>
      <c r="K51" s="289"/>
      <c r="M51" s="27" t="s">
        <v>63</v>
      </c>
      <c r="N51" s="10"/>
      <c r="O51" s="10"/>
      <c r="P51" s="10"/>
      <c r="Q51" s="3"/>
      <c r="R51" s="10"/>
      <c r="S51" s="10"/>
      <c r="T51" s="10"/>
      <c r="U51" s="10"/>
      <c r="V51" s="10"/>
      <c r="W51" s="289"/>
    </row>
    <row r="52" spans="1:23" x14ac:dyDescent="0.25">
      <c r="A52" s="27" t="s">
        <v>64</v>
      </c>
      <c r="B52" s="10"/>
      <c r="C52" s="10"/>
      <c r="D52" s="10"/>
      <c r="E52" s="3"/>
      <c r="F52" s="10"/>
      <c r="G52" s="10"/>
      <c r="H52" s="10"/>
      <c r="I52" s="10"/>
      <c r="J52" s="10"/>
      <c r="K52" s="289"/>
      <c r="M52" s="27" t="s">
        <v>65</v>
      </c>
      <c r="N52" s="10"/>
      <c r="O52" s="10"/>
      <c r="P52" s="10"/>
      <c r="Q52" s="3"/>
      <c r="R52" s="10"/>
      <c r="S52" s="10"/>
      <c r="T52" s="10"/>
      <c r="U52" s="10"/>
      <c r="V52" s="10"/>
      <c r="W52" s="289"/>
    </row>
    <row r="53" spans="1:23" x14ac:dyDescent="0.25">
      <c r="A53" s="27" t="s">
        <v>66</v>
      </c>
      <c r="B53" s="10"/>
      <c r="C53" s="10"/>
      <c r="D53" s="10"/>
      <c r="E53" s="3"/>
      <c r="F53" s="10"/>
      <c r="G53" s="10"/>
      <c r="H53" s="10"/>
      <c r="I53" s="10"/>
      <c r="J53" s="10"/>
      <c r="K53" s="289"/>
      <c r="M53" s="27" t="s">
        <v>67</v>
      </c>
      <c r="N53" s="10"/>
      <c r="O53" s="10"/>
      <c r="P53" s="10"/>
      <c r="Q53" s="3"/>
      <c r="R53" s="10"/>
      <c r="S53" s="10"/>
      <c r="T53" s="10"/>
      <c r="U53" s="10"/>
      <c r="V53" s="10"/>
      <c r="W53" s="289"/>
    </row>
    <row r="54" spans="1:23" x14ac:dyDescent="0.25">
      <c r="A54" s="27" t="s">
        <v>68</v>
      </c>
      <c r="B54" s="10"/>
      <c r="C54" s="10"/>
      <c r="D54" s="10"/>
      <c r="E54" s="3"/>
      <c r="F54" s="10"/>
      <c r="G54" s="10"/>
      <c r="H54" s="10"/>
      <c r="I54" s="10"/>
      <c r="J54" s="10"/>
      <c r="K54" s="289"/>
      <c r="M54" s="27" t="s">
        <v>69</v>
      </c>
      <c r="N54" s="10"/>
      <c r="O54" s="10"/>
      <c r="P54" s="10"/>
      <c r="Q54" s="3"/>
      <c r="R54" s="10"/>
      <c r="S54" s="10"/>
      <c r="T54" s="10"/>
      <c r="U54" s="10"/>
      <c r="V54" s="10"/>
      <c r="W54" s="289"/>
    </row>
    <row r="55" spans="1:23" x14ac:dyDescent="0.25">
      <c r="A55" s="27" t="s">
        <v>70</v>
      </c>
      <c r="B55" s="10"/>
      <c r="C55" s="10"/>
      <c r="D55" s="10"/>
      <c r="E55" s="3"/>
      <c r="F55" s="10"/>
      <c r="G55" s="10"/>
      <c r="H55" s="10"/>
      <c r="I55" s="10"/>
      <c r="J55" s="10"/>
      <c r="K55" s="289"/>
      <c r="M55" s="27" t="s">
        <v>71</v>
      </c>
      <c r="N55" s="10"/>
      <c r="O55" s="10"/>
      <c r="P55" s="10"/>
      <c r="Q55" s="3"/>
      <c r="R55" s="10"/>
      <c r="S55" s="10"/>
      <c r="T55" s="10"/>
      <c r="U55" s="10"/>
      <c r="V55" s="10"/>
      <c r="W55" s="289"/>
    </row>
    <row r="56" spans="1:23" x14ac:dyDescent="0.25">
      <c r="A56" s="27" t="s">
        <v>72</v>
      </c>
      <c r="B56" s="10"/>
      <c r="C56" s="10"/>
      <c r="D56" s="10"/>
      <c r="E56" s="3"/>
      <c r="F56" s="10"/>
      <c r="G56" s="10"/>
      <c r="H56" s="10"/>
      <c r="I56" s="10"/>
      <c r="J56" s="10"/>
      <c r="K56" s="289"/>
      <c r="M56" s="27" t="s">
        <v>73</v>
      </c>
      <c r="N56" s="10"/>
      <c r="O56" s="10"/>
      <c r="P56" s="10"/>
      <c r="Q56" s="3"/>
      <c r="R56" s="10"/>
      <c r="S56" s="10"/>
      <c r="T56" s="10"/>
      <c r="U56" s="10"/>
      <c r="V56" s="10"/>
      <c r="W56" s="289"/>
    </row>
    <row r="57" spans="1:23" x14ac:dyDescent="0.25">
      <c r="A57" s="27" t="s">
        <v>74</v>
      </c>
      <c r="B57" s="10"/>
      <c r="C57" s="10"/>
      <c r="D57" s="10"/>
      <c r="E57" s="3"/>
      <c r="F57" s="10"/>
      <c r="G57" s="10"/>
      <c r="H57" s="10"/>
      <c r="I57" s="10"/>
      <c r="J57" s="10"/>
      <c r="K57" s="289"/>
      <c r="M57" s="27" t="s">
        <v>75</v>
      </c>
      <c r="N57" s="10"/>
      <c r="O57" s="10"/>
      <c r="P57" s="10"/>
      <c r="Q57" s="3"/>
      <c r="R57" s="10"/>
      <c r="S57" s="10"/>
      <c r="T57" s="10"/>
      <c r="U57" s="10"/>
      <c r="V57" s="10"/>
      <c r="W57" s="289"/>
    </row>
    <row r="58" spans="1:23" x14ac:dyDescent="0.25">
      <c r="A58" s="27" t="s">
        <v>76</v>
      </c>
      <c r="B58" s="10"/>
      <c r="C58" s="10"/>
      <c r="D58" s="10"/>
      <c r="E58" s="3"/>
      <c r="F58" s="10"/>
      <c r="G58" s="10"/>
      <c r="H58" s="10"/>
      <c r="I58" s="10"/>
      <c r="J58" s="10"/>
      <c r="K58" s="289"/>
      <c r="M58" s="27" t="s">
        <v>77</v>
      </c>
      <c r="N58" s="10"/>
      <c r="O58" s="10"/>
      <c r="P58" s="10"/>
      <c r="Q58" s="3">
        <v>8</v>
      </c>
      <c r="R58" s="10"/>
      <c r="S58" s="10"/>
      <c r="T58" s="10"/>
      <c r="U58" s="10"/>
      <c r="V58" s="10"/>
      <c r="W58" s="289"/>
    </row>
    <row r="59" spans="1:23" x14ac:dyDescent="0.25">
      <c r="A59" s="27" t="s">
        <v>78</v>
      </c>
      <c r="B59" s="10"/>
      <c r="C59" s="10"/>
      <c r="D59" s="10"/>
      <c r="E59" s="3"/>
      <c r="F59" s="10"/>
      <c r="G59" s="10"/>
      <c r="H59" s="10"/>
      <c r="I59" s="10"/>
      <c r="J59" s="10"/>
      <c r="K59" s="289"/>
      <c r="M59" s="27" t="s">
        <v>79</v>
      </c>
      <c r="N59" s="10"/>
      <c r="O59" s="10"/>
      <c r="P59" s="10"/>
      <c r="Q59" s="3"/>
      <c r="R59" s="10"/>
      <c r="S59" s="10"/>
      <c r="T59" s="10"/>
      <c r="U59" s="10"/>
      <c r="V59" s="10"/>
      <c r="W59" s="289"/>
    </row>
    <row r="60" spans="1:23" x14ac:dyDescent="0.25">
      <c r="A60" s="27" t="s">
        <v>80</v>
      </c>
      <c r="B60" s="10"/>
      <c r="C60" s="10"/>
      <c r="D60" s="10"/>
      <c r="E60" s="3"/>
      <c r="F60" s="10"/>
      <c r="G60" s="10"/>
      <c r="H60" s="10"/>
      <c r="I60" s="10"/>
      <c r="J60" s="10"/>
      <c r="K60" s="289"/>
      <c r="M60" s="27" t="s">
        <v>81</v>
      </c>
      <c r="N60" s="10"/>
      <c r="O60" s="10"/>
      <c r="P60" s="10"/>
      <c r="Q60" s="3"/>
      <c r="R60" s="10"/>
      <c r="S60" s="10"/>
      <c r="T60" s="10"/>
      <c r="U60" s="10"/>
      <c r="V60" s="10"/>
      <c r="W60" s="289"/>
    </row>
    <row r="61" spans="1:23" x14ac:dyDescent="0.25">
      <c r="A61" s="27" t="s">
        <v>82</v>
      </c>
      <c r="B61" s="10"/>
      <c r="C61" s="10"/>
      <c r="D61" s="10"/>
      <c r="E61" s="3"/>
      <c r="F61" s="10"/>
      <c r="G61" s="10"/>
      <c r="H61" s="10"/>
      <c r="I61" s="10"/>
      <c r="J61" s="10"/>
      <c r="K61" s="289"/>
      <c r="M61" s="27" t="s">
        <v>83</v>
      </c>
      <c r="N61" s="10"/>
      <c r="O61" s="10"/>
      <c r="P61" s="10"/>
      <c r="Q61" s="3"/>
      <c r="R61" s="10"/>
      <c r="S61" s="10"/>
      <c r="T61" s="10"/>
      <c r="U61" s="10"/>
      <c r="V61" s="10"/>
      <c r="W61" s="289"/>
    </row>
    <row r="62" spans="1:23" x14ac:dyDescent="0.25">
      <c r="A62" s="27" t="s">
        <v>84</v>
      </c>
      <c r="B62" s="10"/>
      <c r="C62" s="10"/>
      <c r="D62" s="10"/>
      <c r="E62" s="3"/>
      <c r="F62" s="10"/>
      <c r="G62" s="10"/>
      <c r="H62" s="10"/>
      <c r="I62" s="10"/>
      <c r="J62" s="10"/>
      <c r="K62" s="289"/>
      <c r="M62" s="27" t="s">
        <v>85</v>
      </c>
      <c r="N62" s="10"/>
      <c r="O62" s="10"/>
      <c r="P62" s="10"/>
      <c r="Q62" s="3"/>
      <c r="R62" s="10"/>
      <c r="S62" s="10"/>
      <c r="T62" s="10"/>
      <c r="U62" s="10"/>
      <c r="V62" s="10"/>
      <c r="W62" s="289"/>
    </row>
    <row r="63" spans="1:23" x14ac:dyDescent="0.25">
      <c r="A63" s="27" t="s">
        <v>86</v>
      </c>
      <c r="B63" s="10"/>
      <c r="C63" s="10"/>
      <c r="D63" s="10"/>
      <c r="E63" s="3"/>
      <c r="F63" s="10"/>
      <c r="G63" s="10"/>
      <c r="H63" s="10"/>
      <c r="I63" s="10"/>
      <c r="J63" s="10"/>
      <c r="K63" s="289"/>
      <c r="M63" s="66"/>
      <c r="P63" s="10"/>
      <c r="Q63" s="3"/>
      <c r="R63" s="10"/>
      <c r="S63" s="10"/>
      <c r="T63" s="10"/>
      <c r="U63" s="10"/>
      <c r="V63" s="10"/>
      <c r="W63" s="289"/>
    </row>
    <row r="64" spans="1:23" x14ac:dyDescent="0.25">
      <c r="A64" s="27" t="s">
        <v>87</v>
      </c>
      <c r="B64" s="10"/>
      <c r="C64" s="10"/>
      <c r="D64" s="10"/>
      <c r="E64" s="3"/>
      <c r="F64" s="10"/>
      <c r="G64" s="10"/>
      <c r="H64" s="10"/>
      <c r="I64" s="10"/>
      <c r="J64" s="10"/>
      <c r="K64" s="289"/>
      <c r="M64" s="27"/>
      <c r="N64" s="10"/>
      <c r="O64" s="10"/>
      <c r="P64" s="10"/>
      <c r="Q64" s="3"/>
      <c r="R64" s="10"/>
      <c r="S64" s="10"/>
      <c r="T64" s="10"/>
      <c r="U64" s="10"/>
      <c r="V64" s="10"/>
      <c r="W64" s="289"/>
    </row>
    <row r="65" spans="1:25" x14ac:dyDescent="0.25">
      <c r="A65" s="27" t="s">
        <v>88</v>
      </c>
      <c r="B65" s="10"/>
      <c r="C65" s="10"/>
      <c r="D65" s="10"/>
      <c r="E65" s="3"/>
      <c r="F65" s="10"/>
      <c r="G65" s="10"/>
      <c r="H65" s="10"/>
      <c r="I65" s="10"/>
      <c r="J65" s="10"/>
      <c r="K65" s="289"/>
      <c r="M65" s="27"/>
      <c r="N65" s="10"/>
      <c r="O65" s="10"/>
      <c r="P65" s="10"/>
      <c r="Q65" s="3"/>
      <c r="R65" s="10"/>
      <c r="S65" s="10"/>
      <c r="T65" s="10"/>
      <c r="U65" s="10"/>
      <c r="V65" s="10"/>
      <c r="W65" s="289"/>
    </row>
    <row r="66" spans="1:25" x14ac:dyDescent="0.25">
      <c r="A66" s="27" t="s">
        <v>89</v>
      </c>
      <c r="B66" s="10"/>
      <c r="C66" s="10"/>
      <c r="D66" s="10"/>
      <c r="E66" s="3"/>
      <c r="F66" s="10"/>
      <c r="G66" s="10"/>
      <c r="H66" s="36" t="s">
        <v>41</v>
      </c>
      <c r="I66" s="3">
        <f>SUM(E49:E66)</f>
        <v>36</v>
      </c>
      <c r="J66" s="10"/>
      <c r="K66" s="289"/>
      <c r="M66" s="23"/>
      <c r="N66" s="10"/>
      <c r="O66" s="10"/>
      <c r="P66" s="10"/>
      <c r="Q66" s="3"/>
      <c r="R66" s="10"/>
      <c r="S66" s="10"/>
      <c r="T66" s="36" t="s">
        <v>38</v>
      </c>
      <c r="U66" s="3">
        <f>SUM(Q49:Q66)</f>
        <v>8</v>
      </c>
      <c r="V66" s="10"/>
      <c r="W66" s="289"/>
    </row>
    <row r="67" spans="1:25" x14ac:dyDescent="0.25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290"/>
      <c r="M67" s="37"/>
      <c r="N67" s="38"/>
      <c r="O67" s="38"/>
      <c r="P67" s="38"/>
      <c r="Q67" s="38"/>
      <c r="R67" s="38"/>
      <c r="S67" s="38"/>
      <c r="T67" s="38"/>
      <c r="U67" s="38"/>
      <c r="V67" s="38"/>
      <c r="W67" s="290"/>
    </row>
    <row r="69" spans="1:25" x14ac:dyDescent="0.25">
      <c r="A69" s="39"/>
      <c r="B69" s="22"/>
      <c r="C69" s="22"/>
      <c r="D69" s="22"/>
      <c r="E69" s="88" t="s">
        <v>18</v>
      </c>
      <c r="F69" s="22"/>
      <c r="G69" s="22"/>
      <c r="H69" s="22"/>
      <c r="I69" s="22"/>
      <c r="J69" s="22"/>
      <c r="K69" s="288" t="s">
        <v>90</v>
      </c>
      <c r="M69" s="39"/>
      <c r="N69" s="22"/>
      <c r="O69" s="22"/>
      <c r="P69" s="22"/>
      <c r="Q69" s="88" t="s">
        <v>18</v>
      </c>
      <c r="R69" s="22"/>
      <c r="S69" s="22"/>
      <c r="T69" s="22"/>
      <c r="U69" s="22"/>
      <c r="V69" s="22"/>
      <c r="W69" s="288" t="s">
        <v>91</v>
      </c>
      <c r="X69" s="10"/>
      <c r="Y69" s="10"/>
    </row>
    <row r="70" spans="1:25" x14ac:dyDescent="0.25">
      <c r="A70" s="27" t="s">
        <v>92</v>
      </c>
      <c r="B70" s="10"/>
      <c r="C70" s="10"/>
      <c r="D70" s="10"/>
      <c r="E70" s="3"/>
      <c r="F70" s="10"/>
      <c r="G70" s="10"/>
      <c r="H70" s="10"/>
      <c r="I70" s="10"/>
      <c r="J70" s="10"/>
      <c r="K70" s="289"/>
      <c r="M70" s="27" t="s">
        <v>92</v>
      </c>
      <c r="N70" s="10"/>
      <c r="O70" s="10"/>
      <c r="P70" s="10"/>
      <c r="Q70" s="3">
        <v>1</v>
      </c>
      <c r="R70" s="10"/>
      <c r="S70" s="10"/>
      <c r="T70" s="10"/>
      <c r="U70" s="10"/>
      <c r="V70" s="10"/>
      <c r="W70" s="289"/>
      <c r="X70" s="10"/>
      <c r="Y70" s="10"/>
    </row>
    <row r="71" spans="1:25" x14ac:dyDescent="0.25">
      <c r="A71" s="27" t="s">
        <v>93</v>
      </c>
      <c r="B71" s="10"/>
      <c r="C71" s="10"/>
      <c r="D71" s="10"/>
      <c r="E71" s="3"/>
      <c r="F71" s="10"/>
      <c r="G71" s="10"/>
      <c r="H71" s="10"/>
      <c r="I71" s="10"/>
      <c r="J71" s="10"/>
      <c r="K71" s="289"/>
      <c r="M71" s="27" t="s">
        <v>94</v>
      </c>
      <c r="N71" s="10"/>
      <c r="O71" s="10"/>
      <c r="P71" s="10"/>
      <c r="Q71" s="3">
        <v>1</v>
      </c>
      <c r="R71" s="10"/>
      <c r="S71" s="10"/>
      <c r="T71" s="10"/>
      <c r="U71" s="10"/>
      <c r="V71" s="10"/>
      <c r="W71" s="289"/>
      <c r="X71" s="10"/>
      <c r="Y71" s="10"/>
    </row>
    <row r="72" spans="1:25" x14ac:dyDescent="0.25">
      <c r="A72" s="27" t="s">
        <v>95</v>
      </c>
      <c r="B72" s="10"/>
      <c r="C72" s="10"/>
      <c r="D72" s="10"/>
      <c r="E72" s="3"/>
      <c r="F72" s="10"/>
      <c r="G72" s="10"/>
      <c r="H72" s="10"/>
      <c r="I72" s="10"/>
      <c r="J72" s="10"/>
      <c r="K72" s="289"/>
      <c r="M72" s="27" t="s">
        <v>96</v>
      </c>
      <c r="N72" s="10"/>
      <c r="O72" s="10"/>
      <c r="P72" s="10"/>
      <c r="Q72" s="3">
        <v>2</v>
      </c>
      <c r="R72" s="10"/>
      <c r="S72" s="10"/>
      <c r="T72" s="10"/>
      <c r="U72" s="10"/>
      <c r="V72" s="10"/>
      <c r="W72" s="289"/>
      <c r="X72" s="10"/>
      <c r="Y72" s="10"/>
    </row>
    <row r="73" spans="1:25" x14ac:dyDescent="0.25">
      <c r="A73" s="27" t="s">
        <v>97</v>
      </c>
      <c r="B73" s="10"/>
      <c r="C73" s="10"/>
      <c r="D73" s="10"/>
      <c r="E73" s="3"/>
      <c r="F73" s="10"/>
      <c r="G73" s="10"/>
      <c r="H73" s="10"/>
      <c r="I73" s="10"/>
      <c r="J73" s="10"/>
      <c r="K73" s="289"/>
      <c r="M73" s="27" t="s">
        <v>98</v>
      </c>
      <c r="N73" s="10"/>
      <c r="O73" s="10"/>
      <c r="P73" s="10"/>
      <c r="Q73" s="3"/>
      <c r="R73" s="10"/>
      <c r="S73" s="10"/>
      <c r="T73" s="10"/>
      <c r="U73" s="10"/>
      <c r="V73" s="10"/>
      <c r="W73" s="289"/>
      <c r="X73" s="10"/>
      <c r="Y73" s="10"/>
    </row>
    <row r="74" spans="1:25" x14ac:dyDescent="0.25">
      <c r="A74" s="27" t="s">
        <v>99</v>
      </c>
      <c r="B74" s="10"/>
      <c r="C74" s="10"/>
      <c r="D74" s="10"/>
      <c r="E74" s="3"/>
      <c r="F74" s="10"/>
      <c r="G74" s="10"/>
      <c r="H74" s="10"/>
      <c r="I74" s="10"/>
      <c r="J74" s="10"/>
      <c r="K74" s="289"/>
      <c r="M74" s="27" t="s">
        <v>99</v>
      </c>
      <c r="N74" s="10"/>
      <c r="O74" s="10"/>
      <c r="P74" s="10"/>
      <c r="Q74" s="3"/>
      <c r="R74" s="10"/>
      <c r="S74" s="10"/>
      <c r="T74" s="10"/>
      <c r="U74" s="10"/>
      <c r="V74" s="10"/>
      <c r="W74" s="289"/>
      <c r="X74" s="10"/>
      <c r="Y74" s="10"/>
    </row>
    <row r="75" spans="1:25" x14ac:dyDescent="0.25">
      <c r="A75" s="27" t="s">
        <v>100</v>
      </c>
      <c r="B75" s="10"/>
      <c r="C75" s="10"/>
      <c r="D75" s="10"/>
      <c r="E75" s="3"/>
      <c r="F75" s="10"/>
      <c r="G75" s="10"/>
      <c r="H75" s="10"/>
      <c r="I75" s="10"/>
      <c r="J75" s="10"/>
      <c r="K75" s="289"/>
      <c r="M75" s="27" t="s">
        <v>100</v>
      </c>
      <c r="N75" s="10"/>
      <c r="O75" s="10"/>
      <c r="P75" s="10"/>
      <c r="Q75" s="3"/>
      <c r="R75" s="10"/>
      <c r="S75" s="10"/>
      <c r="T75" s="10"/>
      <c r="U75" s="10"/>
      <c r="V75" s="10"/>
      <c r="W75" s="289"/>
      <c r="X75" s="10"/>
      <c r="Y75" s="10"/>
    </row>
    <row r="76" spans="1:25" x14ac:dyDescent="0.25">
      <c r="A76" s="27" t="s">
        <v>101</v>
      </c>
      <c r="B76" s="10"/>
      <c r="C76" s="10"/>
      <c r="D76" s="10"/>
      <c r="E76" s="3">
        <v>1</v>
      </c>
      <c r="F76" s="10"/>
      <c r="G76" s="10"/>
      <c r="H76" s="10"/>
      <c r="I76" s="10"/>
      <c r="J76" s="10"/>
      <c r="K76" s="289"/>
      <c r="M76" s="27" t="s">
        <v>101</v>
      </c>
      <c r="N76" s="10"/>
      <c r="O76" s="10"/>
      <c r="P76" s="10"/>
      <c r="Q76" s="3"/>
      <c r="R76" s="10"/>
      <c r="S76" s="10"/>
      <c r="T76" s="10"/>
      <c r="U76" s="10"/>
      <c r="V76" s="10"/>
      <c r="W76" s="289"/>
      <c r="X76" s="10"/>
      <c r="Y76" s="10"/>
    </row>
    <row r="77" spans="1:25" x14ac:dyDescent="0.25">
      <c r="A77" s="27" t="s">
        <v>102</v>
      </c>
      <c r="B77" s="10"/>
      <c r="C77" s="10"/>
      <c r="D77" s="10"/>
      <c r="E77" s="3">
        <v>2</v>
      </c>
      <c r="F77" s="10"/>
      <c r="G77" s="10"/>
      <c r="H77" s="10"/>
      <c r="I77" s="10"/>
      <c r="J77" s="10"/>
      <c r="K77" s="289"/>
      <c r="M77" s="27" t="s">
        <v>103</v>
      </c>
      <c r="N77" s="10"/>
      <c r="O77" s="10"/>
      <c r="P77" s="10"/>
      <c r="Q77" s="3"/>
      <c r="R77" s="10"/>
      <c r="S77" s="10"/>
      <c r="T77" s="10"/>
      <c r="U77" s="10"/>
      <c r="V77" s="10"/>
      <c r="W77" s="289"/>
      <c r="X77" s="10"/>
      <c r="Y77" s="10"/>
    </row>
    <row r="78" spans="1:25" x14ac:dyDescent="0.25">
      <c r="A78" s="27" t="s">
        <v>104</v>
      </c>
      <c r="B78" s="10"/>
      <c r="C78" s="10"/>
      <c r="D78" s="10"/>
      <c r="E78" s="3"/>
      <c r="F78" s="10"/>
      <c r="G78" s="10"/>
      <c r="H78" s="10"/>
      <c r="I78" s="10"/>
      <c r="J78" s="10"/>
      <c r="K78" s="289"/>
      <c r="M78" s="27" t="s">
        <v>105</v>
      </c>
      <c r="N78" s="10"/>
      <c r="O78" s="10"/>
      <c r="P78" s="10"/>
      <c r="Q78" s="3">
        <v>3</v>
      </c>
      <c r="R78" s="10"/>
      <c r="S78" s="10"/>
      <c r="T78" s="10"/>
      <c r="U78" s="10"/>
      <c r="V78" s="10"/>
      <c r="W78" s="289"/>
      <c r="X78" s="10"/>
      <c r="Y78" s="10"/>
    </row>
    <row r="79" spans="1:25" x14ac:dyDescent="0.25">
      <c r="A79" s="27" t="s">
        <v>106</v>
      </c>
      <c r="B79" s="10"/>
      <c r="C79" s="10"/>
      <c r="D79" s="10"/>
      <c r="E79" s="3">
        <v>1</v>
      </c>
      <c r="F79" s="10"/>
      <c r="G79" s="10"/>
      <c r="H79" s="10"/>
      <c r="I79" s="10"/>
      <c r="J79" s="10"/>
      <c r="K79" s="289"/>
      <c r="M79" s="27" t="s">
        <v>234</v>
      </c>
      <c r="N79" s="10"/>
      <c r="O79" s="10"/>
      <c r="P79" s="10"/>
      <c r="Q79" s="3">
        <v>1</v>
      </c>
      <c r="R79" s="10"/>
      <c r="S79" s="10"/>
      <c r="T79" s="10"/>
      <c r="U79" s="10"/>
      <c r="V79" s="10"/>
      <c r="W79" s="289"/>
      <c r="X79" s="10"/>
      <c r="Y79" s="10"/>
    </row>
    <row r="80" spans="1:25" x14ac:dyDescent="0.25">
      <c r="A80" s="27" t="s">
        <v>107</v>
      </c>
      <c r="B80" s="10"/>
      <c r="C80" s="10"/>
      <c r="D80" s="10"/>
      <c r="E80" s="3"/>
      <c r="F80" s="10"/>
      <c r="G80" s="10"/>
      <c r="H80" s="10"/>
      <c r="I80" s="10"/>
      <c r="J80" s="10"/>
      <c r="K80" s="289"/>
      <c r="M80" s="27"/>
      <c r="N80" s="10"/>
      <c r="O80" s="10"/>
      <c r="P80" s="10"/>
      <c r="Q80" s="3"/>
      <c r="R80" s="10"/>
      <c r="S80" s="10"/>
      <c r="T80" s="10"/>
      <c r="U80" s="10"/>
      <c r="V80" s="10"/>
      <c r="W80" s="289"/>
      <c r="X80" s="10"/>
      <c r="Y80" s="10"/>
    </row>
    <row r="81" spans="1:25" x14ac:dyDescent="0.25">
      <c r="A81" s="27" t="s">
        <v>108</v>
      </c>
      <c r="B81" s="10"/>
      <c r="C81" s="10"/>
      <c r="D81" s="10"/>
      <c r="E81" s="3"/>
      <c r="F81" s="10"/>
      <c r="G81" s="10"/>
      <c r="H81" s="10"/>
      <c r="I81" s="10"/>
      <c r="J81" s="10"/>
      <c r="K81" s="289"/>
      <c r="M81" s="27"/>
      <c r="N81" s="10"/>
      <c r="O81" s="10"/>
      <c r="P81" s="10"/>
      <c r="Q81" s="3"/>
      <c r="R81" s="10"/>
      <c r="S81" s="10"/>
      <c r="T81" s="10"/>
      <c r="U81" s="10"/>
      <c r="V81" s="10"/>
      <c r="W81" s="289"/>
      <c r="X81" s="10"/>
      <c r="Y81" s="10"/>
    </row>
    <row r="82" spans="1:25" x14ac:dyDescent="0.25">
      <c r="A82" s="27" t="s">
        <v>109</v>
      </c>
      <c r="B82" s="10"/>
      <c r="C82" s="10"/>
      <c r="D82" s="10"/>
      <c r="E82" s="3"/>
      <c r="F82" s="10"/>
      <c r="G82" s="10"/>
      <c r="H82" s="10"/>
      <c r="I82" s="10"/>
      <c r="J82" s="10"/>
      <c r="K82" s="289"/>
      <c r="M82" s="27"/>
      <c r="N82" s="10"/>
      <c r="O82" s="10"/>
      <c r="P82" s="10"/>
      <c r="Q82" s="3"/>
      <c r="R82" s="10"/>
      <c r="S82" s="10"/>
      <c r="T82" s="10"/>
      <c r="U82" s="10"/>
      <c r="V82" s="10"/>
      <c r="W82" s="289"/>
      <c r="X82" s="10"/>
      <c r="Y82" s="10"/>
    </row>
    <row r="83" spans="1:25" x14ac:dyDescent="0.25">
      <c r="A83" s="27" t="s">
        <v>110</v>
      </c>
      <c r="B83" s="10"/>
      <c r="C83" s="10"/>
      <c r="D83" s="10"/>
      <c r="E83" s="3">
        <v>5</v>
      </c>
      <c r="F83" s="10"/>
      <c r="G83" s="10"/>
      <c r="H83" s="10"/>
      <c r="I83" s="10"/>
      <c r="J83" s="10"/>
      <c r="K83" s="289"/>
      <c r="M83" s="27"/>
      <c r="N83" s="10"/>
      <c r="O83" s="10"/>
      <c r="P83" s="10"/>
      <c r="Q83" s="3"/>
      <c r="R83" s="10"/>
      <c r="S83" s="10"/>
      <c r="T83" s="10"/>
      <c r="U83" s="10"/>
      <c r="V83" s="10"/>
      <c r="W83" s="289"/>
      <c r="X83" s="10"/>
      <c r="Y83" s="10"/>
    </row>
    <row r="84" spans="1:25" x14ac:dyDescent="0.25">
      <c r="A84" s="27" t="s">
        <v>111</v>
      </c>
      <c r="B84" s="10"/>
      <c r="C84" s="10"/>
      <c r="D84" s="10"/>
      <c r="E84" s="3">
        <v>1</v>
      </c>
      <c r="F84" s="10"/>
      <c r="G84" s="10"/>
      <c r="H84" s="10"/>
      <c r="I84" s="10"/>
      <c r="J84" s="10"/>
      <c r="K84" s="289"/>
      <c r="M84" s="27"/>
      <c r="N84" s="10"/>
      <c r="O84" s="10"/>
      <c r="P84" s="10"/>
      <c r="Q84" s="3"/>
      <c r="R84" s="10"/>
      <c r="S84" s="10"/>
      <c r="T84" s="10"/>
      <c r="U84" s="10"/>
      <c r="V84" s="10"/>
      <c r="W84" s="289"/>
      <c r="X84" s="10"/>
      <c r="Y84" s="10"/>
    </row>
    <row r="85" spans="1:25" x14ac:dyDescent="0.25">
      <c r="A85" s="27" t="s">
        <v>112</v>
      </c>
      <c r="B85" s="10"/>
      <c r="C85" s="10"/>
      <c r="D85" s="10"/>
      <c r="E85" s="3"/>
      <c r="F85" s="10"/>
      <c r="G85" s="10"/>
      <c r="H85" s="10"/>
      <c r="I85" s="10"/>
      <c r="J85" s="10"/>
      <c r="K85" s="289"/>
      <c r="M85" s="27"/>
      <c r="N85" s="10"/>
      <c r="O85" s="10"/>
      <c r="P85" s="10"/>
      <c r="Q85" s="3"/>
      <c r="R85" s="10"/>
      <c r="S85" s="10"/>
      <c r="T85" s="10"/>
      <c r="U85" s="10"/>
      <c r="V85" s="10"/>
      <c r="W85" s="289"/>
      <c r="X85" s="10"/>
      <c r="Y85" s="10"/>
    </row>
    <row r="86" spans="1:25" x14ac:dyDescent="0.25">
      <c r="A86" s="27" t="s">
        <v>113</v>
      </c>
      <c r="B86" s="10"/>
      <c r="C86" s="10"/>
      <c r="D86" s="10"/>
      <c r="E86" s="3"/>
      <c r="F86" s="10"/>
      <c r="G86" s="10"/>
      <c r="H86" s="10"/>
      <c r="I86" s="10"/>
      <c r="J86" s="10"/>
      <c r="K86" s="289"/>
      <c r="M86" s="27"/>
      <c r="N86" s="10"/>
      <c r="O86" s="10"/>
      <c r="P86" s="10"/>
      <c r="Q86" s="3"/>
      <c r="R86" s="10"/>
      <c r="S86" s="10"/>
      <c r="T86" s="10"/>
      <c r="U86" s="10"/>
      <c r="V86" s="10"/>
      <c r="W86" s="289"/>
      <c r="X86" s="10"/>
      <c r="Y86" s="10"/>
    </row>
    <row r="87" spans="1:25" x14ac:dyDescent="0.25">
      <c r="A87" s="27" t="s">
        <v>114</v>
      </c>
      <c r="B87" s="10"/>
      <c r="C87" s="10"/>
      <c r="D87" s="10"/>
      <c r="E87" s="3"/>
      <c r="F87" s="10"/>
      <c r="G87" s="10"/>
      <c r="H87" s="10"/>
      <c r="I87" s="10"/>
      <c r="J87" s="10"/>
      <c r="K87" s="289"/>
      <c r="M87" s="27"/>
      <c r="N87" s="10"/>
      <c r="O87" s="10"/>
      <c r="P87" s="10"/>
      <c r="Q87" s="3"/>
      <c r="R87" s="10"/>
      <c r="S87" s="10"/>
      <c r="T87" s="10"/>
      <c r="U87" s="10"/>
      <c r="V87" s="10"/>
      <c r="W87" s="289"/>
      <c r="X87" s="10"/>
      <c r="Y87" s="10"/>
    </row>
    <row r="88" spans="1:25" x14ac:dyDescent="0.25">
      <c r="A88" s="27" t="s">
        <v>115</v>
      </c>
      <c r="B88" s="10"/>
      <c r="C88" s="10"/>
      <c r="D88" s="10"/>
      <c r="E88" s="3"/>
      <c r="F88" s="10"/>
      <c r="G88" s="10"/>
      <c r="H88" s="10"/>
      <c r="I88" s="10"/>
      <c r="J88" s="10"/>
      <c r="K88" s="289"/>
      <c r="M88" s="27"/>
      <c r="N88" s="10"/>
      <c r="O88" s="10"/>
      <c r="P88" s="10"/>
      <c r="Q88" s="3"/>
      <c r="R88" s="10"/>
      <c r="S88" s="10"/>
      <c r="T88" s="10"/>
      <c r="U88" s="10"/>
      <c r="V88" s="10"/>
      <c r="W88" s="289"/>
      <c r="X88" s="10"/>
      <c r="Y88" s="10"/>
    </row>
    <row r="89" spans="1:25" x14ac:dyDescent="0.25">
      <c r="A89" s="27" t="s">
        <v>116</v>
      </c>
      <c r="B89" s="10"/>
      <c r="C89" s="10"/>
      <c r="D89" s="10"/>
      <c r="E89" s="3"/>
      <c r="F89" s="10"/>
      <c r="G89" s="10"/>
      <c r="H89" s="10"/>
      <c r="I89" s="10"/>
      <c r="J89" s="10"/>
      <c r="K89" s="289"/>
      <c r="M89" s="27"/>
      <c r="N89" s="10"/>
      <c r="O89" s="10"/>
      <c r="P89" s="10"/>
      <c r="Q89" s="3"/>
      <c r="R89" s="10"/>
      <c r="S89" s="10"/>
      <c r="T89" s="10"/>
      <c r="U89" s="10"/>
      <c r="V89" s="10"/>
      <c r="W89" s="289"/>
      <c r="X89" s="10"/>
      <c r="Y89" s="10"/>
    </row>
    <row r="90" spans="1:25" x14ac:dyDescent="0.25">
      <c r="A90" s="27" t="s">
        <v>117</v>
      </c>
      <c r="B90" s="10"/>
      <c r="C90" s="10"/>
      <c r="D90" s="10"/>
      <c r="E90" s="3"/>
      <c r="F90" s="10"/>
      <c r="G90" s="10"/>
      <c r="H90" s="10"/>
      <c r="I90" s="10"/>
      <c r="J90" s="10"/>
      <c r="K90" s="289"/>
      <c r="M90" s="27"/>
      <c r="N90" s="10"/>
      <c r="O90" s="10"/>
      <c r="P90" s="10"/>
      <c r="Q90" s="3"/>
      <c r="R90" s="10"/>
      <c r="S90" s="10"/>
      <c r="T90" s="10"/>
      <c r="U90" s="10"/>
      <c r="V90" s="10"/>
      <c r="W90" s="289"/>
      <c r="X90" s="10"/>
      <c r="Y90" s="10"/>
    </row>
    <row r="91" spans="1:25" x14ac:dyDescent="0.25">
      <c r="A91" s="27" t="s">
        <v>118</v>
      </c>
      <c r="B91" s="10"/>
      <c r="C91" s="10"/>
      <c r="D91" s="10"/>
      <c r="E91" s="3">
        <v>18</v>
      </c>
      <c r="F91" s="10"/>
      <c r="G91" s="10"/>
      <c r="H91" s="10"/>
      <c r="I91" s="10"/>
      <c r="J91" s="10"/>
      <c r="K91" s="289"/>
      <c r="M91" s="27"/>
      <c r="N91" s="10"/>
      <c r="O91" s="10"/>
      <c r="P91" s="10"/>
      <c r="Q91" s="3"/>
      <c r="R91" s="10"/>
      <c r="S91" s="10"/>
      <c r="T91" s="10"/>
      <c r="U91" s="10"/>
      <c r="V91" s="10"/>
      <c r="W91" s="289"/>
    </row>
    <row r="92" spans="1:25" x14ac:dyDescent="0.25">
      <c r="A92" s="27" t="s">
        <v>119</v>
      </c>
      <c r="B92" s="10"/>
      <c r="C92" s="10"/>
      <c r="D92" s="10"/>
      <c r="E92" s="3">
        <v>1</v>
      </c>
      <c r="F92" s="10"/>
      <c r="G92" s="10"/>
      <c r="H92" s="10"/>
      <c r="I92" s="10"/>
      <c r="J92" s="10"/>
      <c r="K92" s="289"/>
      <c r="M92" s="27"/>
      <c r="N92" s="10"/>
      <c r="O92" s="10"/>
      <c r="P92" s="10"/>
      <c r="Q92" s="3"/>
      <c r="R92" s="10"/>
      <c r="S92" s="10"/>
      <c r="T92" s="10"/>
      <c r="U92" s="10"/>
      <c r="V92" s="10"/>
      <c r="W92" s="289"/>
    </row>
    <row r="93" spans="1:25" x14ac:dyDescent="0.25">
      <c r="A93" s="27" t="s">
        <v>120</v>
      </c>
      <c r="B93" s="10"/>
      <c r="C93" s="10"/>
      <c r="D93" s="10"/>
      <c r="E93" s="3">
        <v>1</v>
      </c>
      <c r="F93" s="10"/>
      <c r="G93" s="10"/>
      <c r="H93" s="10"/>
      <c r="I93" s="10"/>
      <c r="J93" s="10"/>
      <c r="K93" s="289"/>
      <c r="M93" s="27"/>
      <c r="N93" s="10"/>
      <c r="O93" s="10"/>
      <c r="P93" s="10"/>
      <c r="Q93" s="3"/>
      <c r="R93" s="10"/>
      <c r="S93" s="10"/>
      <c r="T93" s="10"/>
      <c r="U93" s="10"/>
      <c r="V93" s="10"/>
      <c r="W93" s="289"/>
    </row>
    <row r="94" spans="1:25" x14ac:dyDescent="0.25">
      <c r="A94" s="27" t="s">
        <v>121</v>
      </c>
      <c r="B94" s="10"/>
      <c r="C94" s="10"/>
      <c r="D94" s="10"/>
      <c r="E94" s="3"/>
      <c r="F94" s="10"/>
      <c r="G94" s="10"/>
      <c r="H94" s="10"/>
      <c r="I94" s="10"/>
      <c r="J94" s="10"/>
      <c r="K94" s="289"/>
      <c r="M94" s="27" t="s">
        <v>121</v>
      </c>
      <c r="N94" s="10"/>
      <c r="O94" s="10"/>
      <c r="P94" s="10"/>
      <c r="Q94" s="3"/>
      <c r="R94" s="10"/>
      <c r="S94" s="10"/>
      <c r="T94" s="10"/>
      <c r="U94" s="10"/>
      <c r="V94" s="10"/>
      <c r="W94" s="289"/>
      <c r="X94" s="10"/>
      <c r="Y94" s="10"/>
    </row>
    <row r="95" spans="1:25" x14ac:dyDescent="0.25">
      <c r="A95" s="27" t="s">
        <v>122</v>
      </c>
      <c r="B95" s="10"/>
      <c r="C95" s="10"/>
      <c r="D95" s="10"/>
      <c r="E95" s="3">
        <v>2</v>
      </c>
      <c r="F95" s="10"/>
      <c r="G95" s="10"/>
      <c r="H95" s="36" t="s">
        <v>41</v>
      </c>
      <c r="I95" s="3">
        <f>SUM(E70:E95)</f>
        <v>32</v>
      </c>
      <c r="J95" s="10"/>
      <c r="K95" s="289"/>
      <c r="M95" s="27" t="s">
        <v>123</v>
      </c>
      <c r="N95" s="10"/>
      <c r="O95" s="10"/>
      <c r="P95" s="10"/>
      <c r="Q95" s="3">
        <v>1</v>
      </c>
      <c r="R95" s="10"/>
      <c r="S95" s="10"/>
      <c r="T95" s="36" t="s">
        <v>38</v>
      </c>
      <c r="U95" s="3">
        <f>SUM(Q70:Q95)</f>
        <v>9</v>
      </c>
      <c r="V95" s="10"/>
      <c r="W95" s="289"/>
      <c r="X95" s="10"/>
      <c r="Y95" s="10"/>
    </row>
    <row r="96" spans="1:25" x14ac:dyDescent="0.25">
      <c r="A96" s="23"/>
      <c r="B96" s="10"/>
      <c r="C96" s="10"/>
      <c r="D96" s="10"/>
      <c r="E96" s="10"/>
      <c r="F96" s="10"/>
      <c r="G96" s="10"/>
      <c r="H96" s="10"/>
      <c r="I96" s="10"/>
      <c r="J96" s="10"/>
      <c r="K96" s="289"/>
      <c r="M96" s="23"/>
      <c r="N96" s="10"/>
      <c r="O96" s="10"/>
      <c r="P96" s="10"/>
      <c r="Q96" s="10"/>
      <c r="R96" s="10"/>
      <c r="S96" s="10"/>
      <c r="T96" s="10"/>
      <c r="U96" s="10"/>
      <c r="V96" s="10"/>
      <c r="W96" s="289"/>
      <c r="X96" s="10"/>
      <c r="Y96" s="10"/>
    </row>
    <row r="97" spans="1:25" x14ac:dyDescent="0.25">
      <c r="A97" s="37"/>
      <c r="B97" s="38"/>
      <c r="C97" s="38"/>
      <c r="D97" s="38"/>
      <c r="E97" s="38"/>
      <c r="F97" s="38"/>
      <c r="G97" s="38"/>
      <c r="H97" s="38"/>
      <c r="I97" s="38"/>
      <c r="J97" s="38"/>
      <c r="K97" s="290"/>
      <c r="M97" s="37"/>
      <c r="N97" s="38"/>
      <c r="O97" s="38"/>
      <c r="P97" s="38"/>
      <c r="Q97" s="38"/>
      <c r="R97" s="38"/>
      <c r="S97" s="38"/>
      <c r="T97" s="38"/>
      <c r="U97" s="38"/>
      <c r="V97" s="38"/>
      <c r="W97" s="290"/>
      <c r="X97" s="10"/>
      <c r="Y97" s="10"/>
    </row>
    <row r="98" spans="1:25" x14ac:dyDescent="0.25">
      <c r="X98" s="10"/>
      <c r="Y98" s="10"/>
    </row>
    <row r="99" spans="1:25" x14ac:dyDescent="0.25">
      <c r="A99" s="39"/>
      <c r="B99" s="22"/>
      <c r="C99" s="22"/>
      <c r="D99" s="22"/>
      <c r="E99" s="22"/>
      <c r="F99" s="22"/>
      <c r="G99" s="22"/>
      <c r="H99" s="22"/>
      <c r="I99" s="22"/>
      <c r="J99" s="22"/>
      <c r="K99" s="288" t="s">
        <v>124</v>
      </c>
      <c r="M99" s="39"/>
      <c r="N99" s="22"/>
      <c r="O99" s="22"/>
      <c r="P99" s="22"/>
      <c r="Q99" s="22"/>
      <c r="R99" s="22"/>
      <c r="S99" s="22"/>
      <c r="T99" s="22"/>
      <c r="U99" s="22"/>
      <c r="V99" s="22"/>
      <c r="W99" s="288" t="s">
        <v>125</v>
      </c>
      <c r="X99" s="10"/>
      <c r="Y99" s="10"/>
    </row>
    <row r="100" spans="1:25" x14ac:dyDescent="0.25">
      <c r="A100" s="23"/>
      <c r="B100" s="10"/>
      <c r="C100" s="10"/>
      <c r="D100" s="10"/>
      <c r="E100" s="88" t="s">
        <v>18</v>
      </c>
      <c r="F100" s="10"/>
      <c r="G100" s="10"/>
      <c r="H100" s="10"/>
      <c r="I100" s="10"/>
      <c r="J100" s="10"/>
      <c r="K100" s="289"/>
      <c r="M100" s="23"/>
      <c r="N100" s="10"/>
      <c r="O100" s="10"/>
      <c r="P100" s="10"/>
      <c r="Q100" s="88" t="s">
        <v>18</v>
      </c>
      <c r="R100" s="10"/>
      <c r="S100" s="10"/>
      <c r="T100" s="10"/>
      <c r="U100" s="10"/>
      <c r="V100" s="10"/>
      <c r="W100" s="289"/>
      <c r="X100" s="10"/>
      <c r="Y100" s="10"/>
    </row>
    <row r="101" spans="1:25" x14ac:dyDescent="0.25">
      <c r="A101" s="27" t="s">
        <v>126</v>
      </c>
      <c r="B101" s="10"/>
      <c r="C101" s="10"/>
      <c r="D101" s="10"/>
      <c r="E101" s="3"/>
      <c r="F101" s="10"/>
      <c r="G101" s="10"/>
      <c r="H101" s="10"/>
      <c r="I101" s="10"/>
      <c r="J101" s="10"/>
      <c r="K101" s="289"/>
      <c r="M101" s="27" t="s">
        <v>126</v>
      </c>
      <c r="N101" s="10"/>
      <c r="O101" s="10"/>
      <c r="P101" s="10"/>
      <c r="Q101" s="3"/>
      <c r="R101" s="10"/>
      <c r="S101" s="10"/>
      <c r="T101" s="10"/>
      <c r="U101" s="10"/>
      <c r="V101" s="10"/>
      <c r="W101" s="289"/>
      <c r="X101" s="10"/>
      <c r="Y101" s="10"/>
    </row>
    <row r="102" spans="1:25" x14ac:dyDescent="0.25">
      <c r="A102" s="27" t="s">
        <v>127</v>
      </c>
      <c r="B102" s="10"/>
      <c r="C102" s="10"/>
      <c r="D102" s="10"/>
      <c r="E102" s="3"/>
      <c r="F102" s="10"/>
      <c r="G102" s="10"/>
      <c r="H102" s="10"/>
      <c r="I102" s="10"/>
      <c r="J102" s="10"/>
      <c r="K102" s="289"/>
      <c r="M102" s="27" t="s">
        <v>127</v>
      </c>
      <c r="N102" s="10"/>
      <c r="O102" s="10"/>
      <c r="P102" s="10"/>
      <c r="Q102" s="3"/>
      <c r="R102" s="10"/>
      <c r="S102" s="10"/>
      <c r="T102" s="10"/>
      <c r="U102" s="10"/>
      <c r="V102" s="10"/>
      <c r="W102" s="289"/>
      <c r="X102" s="10"/>
      <c r="Y102" s="10"/>
    </row>
    <row r="103" spans="1:25" x14ac:dyDescent="0.25">
      <c r="A103" s="27" t="s">
        <v>128</v>
      </c>
      <c r="B103" s="10"/>
      <c r="C103" s="10"/>
      <c r="D103" s="10"/>
      <c r="E103" s="3"/>
      <c r="F103" s="10"/>
      <c r="G103" s="10"/>
      <c r="H103" s="10"/>
      <c r="I103" s="10"/>
      <c r="J103" s="10"/>
      <c r="K103" s="289"/>
      <c r="M103" s="27" t="s">
        <v>128</v>
      </c>
      <c r="N103" s="10"/>
      <c r="O103" s="10"/>
      <c r="P103" s="10"/>
      <c r="Q103" s="3"/>
      <c r="R103" s="10"/>
      <c r="S103" s="10"/>
      <c r="T103" s="10"/>
      <c r="U103" s="10"/>
      <c r="V103" s="10"/>
      <c r="W103" s="289"/>
      <c r="X103" s="10"/>
      <c r="Y103" s="10"/>
    </row>
    <row r="104" spans="1:25" x14ac:dyDescent="0.25">
      <c r="A104" s="27" t="s">
        <v>129</v>
      </c>
      <c r="B104" s="10"/>
      <c r="C104" s="10"/>
      <c r="D104" s="10"/>
      <c r="E104" s="3"/>
      <c r="F104" s="10"/>
      <c r="G104" s="10"/>
      <c r="H104" s="10"/>
      <c r="I104" s="10"/>
      <c r="J104" s="10"/>
      <c r="K104" s="289"/>
      <c r="M104" s="27" t="s">
        <v>129</v>
      </c>
      <c r="N104" s="10"/>
      <c r="O104" s="10"/>
      <c r="P104" s="10"/>
      <c r="Q104" s="3"/>
      <c r="R104" s="10"/>
      <c r="S104" s="10"/>
      <c r="T104" s="10"/>
      <c r="U104" s="10"/>
      <c r="V104" s="10"/>
      <c r="W104" s="289"/>
      <c r="X104" s="10"/>
      <c r="Y104" s="10"/>
    </row>
    <row r="105" spans="1:25" x14ac:dyDescent="0.25">
      <c r="A105" s="27" t="s">
        <v>130</v>
      </c>
      <c r="B105" s="10"/>
      <c r="C105" s="10"/>
      <c r="D105" s="10"/>
      <c r="E105" s="3"/>
      <c r="F105" s="10"/>
      <c r="G105" s="10"/>
      <c r="H105" s="10"/>
      <c r="I105" s="10"/>
      <c r="J105" s="10"/>
      <c r="K105" s="289"/>
      <c r="M105" s="27" t="s">
        <v>130</v>
      </c>
      <c r="N105" s="10"/>
      <c r="O105" s="10"/>
      <c r="P105" s="10"/>
      <c r="Q105" s="3"/>
      <c r="R105" s="10"/>
      <c r="S105" s="10"/>
      <c r="T105" s="10"/>
      <c r="U105" s="10"/>
      <c r="V105" s="10"/>
      <c r="W105" s="289"/>
      <c r="X105" s="10"/>
      <c r="Y105" s="10"/>
    </row>
    <row r="106" spans="1:25" x14ac:dyDescent="0.25">
      <c r="A106" s="27" t="s">
        <v>131</v>
      </c>
      <c r="B106" s="10"/>
      <c r="C106" s="10"/>
      <c r="D106" s="10"/>
      <c r="E106" s="3"/>
      <c r="F106" s="10"/>
      <c r="G106" s="10"/>
      <c r="H106" s="10"/>
      <c r="I106" s="10"/>
      <c r="J106" s="10"/>
      <c r="K106" s="289"/>
      <c r="M106" s="27" t="s">
        <v>131</v>
      </c>
      <c r="N106" s="10"/>
      <c r="O106" s="10"/>
      <c r="P106" s="10"/>
      <c r="Q106" s="3"/>
      <c r="R106" s="10"/>
      <c r="S106" s="10"/>
      <c r="T106" s="10"/>
      <c r="U106" s="10"/>
      <c r="V106" s="10"/>
      <c r="W106" s="289"/>
      <c r="X106" s="10"/>
      <c r="Y106" s="10"/>
    </row>
    <row r="107" spans="1:25" x14ac:dyDescent="0.25">
      <c r="A107" s="27" t="s">
        <v>132</v>
      </c>
      <c r="B107" s="10"/>
      <c r="C107" s="10"/>
      <c r="D107" s="10"/>
      <c r="E107" s="3"/>
      <c r="F107" s="10"/>
      <c r="G107" s="10"/>
      <c r="H107" s="10"/>
      <c r="I107" s="10"/>
      <c r="J107" s="10"/>
      <c r="K107" s="289"/>
      <c r="M107" s="27" t="s">
        <v>132</v>
      </c>
      <c r="N107" s="10"/>
      <c r="O107" s="10"/>
      <c r="P107" s="10"/>
      <c r="Q107" s="3"/>
      <c r="R107" s="10"/>
      <c r="S107" s="10"/>
      <c r="T107" s="10"/>
      <c r="U107" s="10"/>
      <c r="V107" s="10"/>
      <c r="W107" s="289"/>
      <c r="X107" s="10"/>
      <c r="Y107" s="10"/>
    </row>
    <row r="108" spans="1:25" x14ac:dyDescent="0.25">
      <c r="A108" s="27" t="s">
        <v>133</v>
      </c>
      <c r="B108" s="10"/>
      <c r="C108" s="10"/>
      <c r="D108" s="10"/>
      <c r="E108" s="3"/>
      <c r="F108" s="10"/>
      <c r="G108" s="10"/>
      <c r="H108" s="10"/>
      <c r="I108" s="10"/>
      <c r="J108" s="10"/>
      <c r="K108" s="289"/>
      <c r="M108" s="27" t="s">
        <v>133</v>
      </c>
      <c r="N108" s="10"/>
      <c r="O108" s="10"/>
      <c r="P108" s="10"/>
      <c r="Q108" s="3"/>
      <c r="R108" s="10"/>
      <c r="S108" s="10"/>
      <c r="T108" s="10"/>
      <c r="U108" s="10"/>
      <c r="V108" s="10"/>
      <c r="W108" s="289"/>
      <c r="X108" s="10"/>
      <c r="Y108" s="10"/>
    </row>
    <row r="109" spans="1:25" x14ac:dyDescent="0.25">
      <c r="A109" s="27" t="s">
        <v>134</v>
      </c>
      <c r="B109" s="10"/>
      <c r="C109" s="10"/>
      <c r="D109" s="10"/>
      <c r="E109" s="3"/>
      <c r="F109" s="10"/>
      <c r="G109" s="10"/>
      <c r="H109" s="10"/>
      <c r="I109" s="10"/>
      <c r="J109" s="10"/>
      <c r="K109" s="289"/>
      <c r="M109" s="27" t="s">
        <v>134</v>
      </c>
      <c r="N109" s="10"/>
      <c r="O109" s="10"/>
      <c r="P109" s="10"/>
      <c r="Q109" s="3"/>
      <c r="R109" s="10"/>
      <c r="S109" s="10"/>
      <c r="T109" s="10"/>
      <c r="U109" s="10"/>
      <c r="V109" s="10"/>
      <c r="W109" s="289"/>
      <c r="X109" s="10"/>
      <c r="Y109" s="10"/>
    </row>
    <row r="110" spans="1:25" x14ac:dyDescent="0.25">
      <c r="A110" s="27" t="s">
        <v>135</v>
      </c>
      <c r="B110" s="10"/>
      <c r="C110" s="10"/>
      <c r="D110" s="10"/>
      <c r="E110" s="3"/>
      <c r="F110" s="10"/>
      <c r="G110" s="10"/>
      <c r="H110" s="10"/>
      <c r="I110" s="10"/>
      <c r="J110" s="10"/>
      <c r="K110" s="289"/>
      <c r="M110" s="27" t="s">
        <v>135</v>
      </c>
      <c r="N110" s="10"/>
      <c r="O110" s="10"/>
      <c r="P110" s="10"/>
      <c r="Q110" s="3"/>
      <c r="R110" s="10"/>
      <c r="S110" s="10"/>
      <c r="T110" s="10"/>
      <c r="U110" s="10"/>
      <c r="V110" s="10"/>
      <c r="W110" s="289"/>
      <c r="X110" s="10"/>
      <c r="Y110" s="10"/>
    </row>
    <row r="111" spans="1:25" x14ac:dyDescent="0.25">
      <c r="A111" s="27" t="s">
        <v>136</v>
      </c>
      <c r="B111" s="10"/>
      <c r="C111" s="10"/>
      <c r="D111" s="10"/>
      <c r="E111" s="3"/>
      <c r="F111" s="10"/>
      <c r="G111" s="10"/>
      <c r="H111" s="36" t="s">
        <v>41</v>
      </c>
      <c r="I111" s="3">
        <f>SUM(E101:E111)</f>
        <v>0</v>
      </c>
      <c r="J111" s="10"/>
      <c r="K111" s="289"/>
      <c r="M111" s="27" t="s">
        <v>136</v>
      </c>
      <c r="N111" s="10"/>
      <c r="O111" s="10"/>
      <c r="P111" s="10"/>
      <c r="Q111" s="3"/>
      <c r="R111" s="10"/>
      <c r="S111" s="10"/>
      <c r="T111" s="36" t="s">
        <v>38</v>
      </c>
      <c r="U111" s="3">
        <f>SUM(Q101:Q111)</f>
        <v>0</v>
      </c>
      <c r="V111" s="10"/>
      <c r="W111" s="289"/>
      <c r="X111" s="10"/>
      <c r="Y111" s="10"/>
    </row>
    <row r="112" spans="1:25" x14ac:dyDescent="0.25">
      <c r="A112" s="37"/>
      <c r="B112" s="38"/>
      <c r="C112" s="38"/>
      <c r="D112" s="38"/>
      <c r="E112" s="38"/>
      <c r="F112" s="38"/>
      <c r="G112" s="38"/>
      <c r="H112" s="38"/>
      <c r="I112" s="38"/>
      <c r="J112" s="38"/>
      <c r="K112" s="290"/>
      <c r="M112" s="37"/>
      <c r="N112" s="38"/>
      <c r="O112" s="38"/>
      <c r="P112" s="38"/>
      <c r="Q112" s="38"/>
      <c r="R112" s="38"/>
      <c r="S112" s="38"/>
      <c r="T112" s="38"/>
      <c r="U112" s="38"/>
      <c r="V112" s="38"/>
      <c r="W112" s="290"/>
      <c r="X112" s="10"/>
      <c r="Y112" s="10"/>
    </row>
    <row r="113" spans="24:25" x14ac:dyDescent="0.25">
      <c r="X113" s="10"/>
      <c r="Y113" s="10"/>
    </row>
    <row r="114" spans="24:25" x14ac:dyDescent="0.25">
      <c r="X114" s="10"/>
      <c r="Y114" s="10"/>
    </row>
  </sheetData>
  <mergeCells count="25">
    <mergeCell ref="M5:P5"/>
    <mergeCell ref="M6:N6"/>
    <mergeCell ref="O6:P6"/>
    <mergeCell ref="M7:N7"/>
    <mergeCell ref="O7:P7"/>
    <mergeCell ref="K99:K112"/>
    <mergeCell ref="W99:W112"/>
    <mergeCell ref="W19:W33"/>
    <mergeCell ref="K35:K45"/>
    <mergeCell ref="W35:W45"/>
    <mergeCell ref="K47:K67"/>
    <mergeCell ref="W47:W67"/>
    <mergeCell ref="K69:K97"/>
    <mergeCell ref="W69:W97"/>
    <mergeCell ref="K19:K33"/>
    <mergeCell ref="A15:B17"/>
    <mergeCell ref="D15:E17"/>
    <mergeCell ref="G15:H17"/>
    <mergeCell ref="J15:K17"/>
    <mergeCell ref="M15:N17"/>
    <mergeCell ref="D7:K7"/>
    <mergeCell ref="M10:O12"/>
    <mergeCell ref="R9:W9"/>
    <mergeCell ref="R10:U10"/>
    <mergeCell ref="T14:V14"/>
  </mergeCells>
  <pageMargins left="0.51181102362204722" right="0.51181102362204722" top="0.78740157480314965" bottom="0.78740157480314965" header="0.31496062992125984" footer="0.31496062992125984"/>
  <pageSetup paperSize="9" scale="3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4"/>
  <sheetViews>
    <sheetView workbookViewId="0">
      <selection activeCell="C5" sqref="C5"/>
    </sheetView>
  </sheetViews>
  <sheetFormatPr defaultRowHeight="15" x14ac:dyDescent="0.25"/>
  <cols>
    <col min="1" max="3" width="9.140625" style="2"/>
    <col min="4" max="4" width="16.7109375" style="2" customWidth="1"/>
    <col min="5" max="11" width="9.140625" style="2"/>
    <col min="12" max="12" width="9.42578125" style="2" customWidth="1"/>
    <col min="13" max="13" width="10" style="2" customWidth="1"/>
    <col min="14" max="15" width="9.140625" style="2"/>
    <col min="16" max="16" width="10.7109375" style="2" customWidth="1"/>
    <col min="17" max="19" width="9.140625" style="2"/>
    <col min="20" max="20" width="9.5703125" style="2" customWidth="1"/>
    <col min="21" max="21" width="9.140625" style="2"/>
    <col min="22" max="22" width="9.42578125" style="2" customWidth="1"/>
    <col min="23" max="259" width="9.140625" style="2"/>
    <col min="260" max="260" width="16.7109375" style="2" customWidth="1"/>
    <col min="261" max="267" width="9.140625" style="2"/>
    <col min="268" max="268" width="9.42578125" style="2" customWidth="1"/>
    <col min="269" max="269" width="10" style="2" customWidth="1"/>
    <col min="270" max="271" width="9.140625" style="2"/>
    <col min="272" max="272" width="10.7109375" style="2" customWidth="1"/>
    <col min="273" max="277" width="9.140625" style="2"/>
    <col min="278" max="278" width="9.42578125" style="2" customWidth="1"/>
    <col min="279" max="515" width="9.140625" style="2"/>
    <col min="516" max="516" width="16.7109375" style="2" customWidth="1"/>
    <col min="517" max="523" width="9.140625" style="2"/>
    <col min="524" max="524" width="9.42578125" style="2" customWidth="1"/>
    <col min="525" max="525" width="10" style="2" customWidth="1"/>
    <col min="526" max="527" width="9.140625" style="2"/>
    <col min="528" max="528" width="10.7109375" style="2" customWidth="1"/>
    <col min="529" max="533" width="9.140625" style="2"/>
    <col min="534" max="534" width="9.42578125" style="2" customWidth="1"/>
    <col min="535" max="771" width="9.140625" style="2"/>
    <col min="772" max="772" width="16.7109375" style="2" customWidth="1"/>
    <col min="773" max="779" width="9.140625" style="2"/>
    <col min="780" max="780" width="9.42578125" style="2" customWidth="1"/>
    <col min="781" max="781" width="10" style="2" customWidth="1"/>
    <col min="782" max="783" width="9.140625" style="2"/>
    <col min="784" max="784" width="10.7109375" style="2" customWidth="1"/>
    <col min="785" max="789" width="9.140625" style="2"/>
    <col min="790" max="790" width="9.42578125" style="2" customWidth="1"/>
    <col min="791" max="1027" width="9.140625" style="2"/>
    <col min="1028" max="1028" width="16.7109375" style="2" customWidth="1"/>
    <col min="1029" max="1035" width="9.140625" style="2"/>
    <col min="1036" max="1036" width="9.42578125" style="2" customWidth="1"/>
    <col min="1037" max="1037" width="10" style="2" customWidth="1"/>
    <col min="1038" max="1039" width="9.140625" style="2"/>
    <col min="1040" max="1040" width="10.7109375" style="2" customWidth="1"/>
    <col min="1041" max="1045" width="9.140625" style="2"/>
    <col min="1046" max="1046" width="9.42578125" style="2" customWidth="1"/>
    <col min="1047" max="1283" width="9.140625" style="2"/>
    <col min="1284" max="1284" width="16.7109375" style="2" customWidth="1"/>
    <col min="1285" max="1291" width="9.140625" style="2"/>
    <col min="1292" max="1292" width="9.42578125" style="2" customWidth="1"/>
    <col min="1293" max="1293" width="10" style="2" customWidth="1"/>
    <col min="1294" max="1295" width="9.140625" style="2"/>
    <col min="1296" max="1296" width="10.7109375" style="2" customWidth="1"/>
    <col min="1297" max="1301" width="9.140625" style="2"/>
    <col min="1302" max="1302" width="9.42578125" style="2" customWidth="1"/>
    <col min="1303" max="1539" width="9.140625" style="2"/>
    <col min="1540" max="1540" width="16.7109375" style="2" customWidth="1"/>
    <col min="1541" max="1547" width="9.140625" style="2"/>
    <col min="1548" max="1548" width="9.42578125" style="2" customWidth="1"/>
    <col min="1549" max="1549" width="10" style="2" customWidth="1"/>
    <col min="1550" max="1551" width="9.140625" style="2"/>
    <col min="1552" max="1552" width="10.7109375" style="2" customWidth="1"/>
    <col min="1553" max="1557" width="9.140625" style="2"/>
    <col min="1558" max="1558" width="9.42578125" style="2" customWidth="1"/>
    <col min="1559" max="1795" width="9.140625" style="2"/>
    <col min="1796" max="1796" width="16.7109375" style="2" customWidth="1"/>
    <col min="1797" max="1803" width="9.140625" style="2"/>
    <col min="1804" max="1804" width="9.42578125" style="2" customWidth="1"/>
    <col min="1805" max="1805" width="10" style="2" customWidth="1"/>
    <col min="1806" max="1807" width="9.140625" style="2"/>
    <col min="1808" max="1808" width="10.7109375" style="2" customWidth="1"/>
    <col min="1809" max="1813" width="9.140625" style="2"/>
    <col min="1814" max="1814" width="9.42578125" style="2" customWidth="1"/>
    <col min="1815" max="2051" width="9.140625" style="2"/>
    <col min="2052" max="2052" width="16.7109375" style="2" customWidth="1"/>
    <col min="2053" max="2059" width="9.140625" style="2"/>
    <col min="2060" max="2060" width="9.42578125" style="2" customWidth="1"/>
    <col min="2061" max="2061" width="10" style="2" customWidth="1"/>
    <col min="2062" max="2063" width="9.140625" style="2"/>
    <col min="2064" max="2064" width="10.7109375" style="2" customWidth="1"/>
    <col min="2065" max="2069" width="9.140625" style="2"/>
    <col min="2070" max="2070" width="9.42578125" style="2" customWidth="1"/>
    <col min="2071" max="2307" width="9.140625" style="2"/>
    <col min="2308" max="2308" width="16.7109375" style="2" customWidth="1"/>
    <col min="2309" max="2315" width="9.140625" style="2"/>
    <col min="2316" max="2316" width="9.42578125" style="2" customWidth="1"/>
    <col min="2317" max="2317" width="10" style="2" customWidth="1"/>
    <col min="2318" max="2319" width="9.140625" style="2"/>
    <col min="2320" max="2320" width="10.7109375" style="2" customWidth="1"/>
    <col min="2321" max="2325" width="9.140625" style="2"/>
    <col min="2326" max="2326" width="9.42578125" style="2" customWidth="1"/>
    <col min="2327" max="2563" width="9.140625" style="2"/>
    <col min="2564" max="2564" width="16.7109375" style="2" customWidth="1"/>
    <col min="2565" max="2571" width="9.140625" style="2"/>
    <col min="2572" max="2572" width="9.42578125" style="2" customWidth="1"/>
    <col min="2573" max="2573" width="10" style="2" customWidth="1"/>
    <col min="2574" max="2575" width="9.140625" style="2"/>
    <col min="2576" max="2576" width="10.7109375" style="2" customWidth="1"/>
    <col min="2577" max="2581" width="9.140625" style="2"/>
    <col min="2582" max="2582" width="9.42578125" style="2" customWidth="1"/>
    <col min="2583" max="2819" width="9.140625" style="2"/>
    <col min="2820" max="2820" width="16.7109375" style="2" customWidth="1"/>
    <col min="2821" max="2827" width="9.140625" style="2"/>
    <col min="2828" max="2828" width="9.42578125" style="2" customWidth="1"/>
    <col min="2829" max="2829" width="10" style="2" customWidth="1"/>
    <col min="2830" max="2831" width="9.140625" style="2"/>
    <col min="2832" max="2832" width="10.7109375" style="2" customWidth="1"/>
    <col min="2833" max="2837" width="9.140625" style="2"/>
    <col min="2838" max="2838" width="9.42578125" style="2" customWidth="1"/>
    <col min="2839" max="3075" width="9.140625" style="2"/>
    <col min="3076" max="3076" width="16.7109375" style="2" customWidth="1"/>
    <col min="3077" max="3083" width="9.140625" style="2"/>
    <col min="3084" max="3084" width="9.42578125" style="2" customWidth="1"/>
    <col min="3085" max="3085" width="10" style="2" customWidth="1"/>
    <col min="3086" max="3087" width="9.140625" style="2"/>
    <col min="3088" max="3088" width="10.7109375" style="2" customWidth="1"/>
    <col min="3089" max="3093" width="9.140625" style="2"/>
    <col min="3094" max="3094" width="9.42578125" style="2" customWidth="1"/>
    <col min="3095" max="3331" width="9.140625" style="2"/>
    <col min="3332" max="3332" width="16.7109375" style="2" customWidth="1"/>
    <col min="3333" max="3339" width="9.140625" style="2"/>
    <col min="3340" max="3340" width="9.42578125" style="2" customWidth="1"/>
    <col min="3341" max="3341" width="10" style="2" customWidth="1"/>
    <col min="3342" max="3343" width="9.140625" style="2"/>
    <col min="3344" max="3344" width="10.7109375" style="2" customWidth="1"/>
    <col min="3345" max="3349" width="9.140625" style="2"/>
    <col min="3350" max="3350" width="9.42578125" style="2" customWidth="1"/>
    <col min="3351" max="3587" width="9.140625" style="2"/>
    <col min="3588" max="3588" width="16.7109375" style="2" customWidth="1"/>
    <col min="3589" max="3595" width="9.140625" style="2"/>
    <col min="3596" max="3596" width="9.42578125" style="2" customWidth="1"/>
    <col min="3597" max="3597" width="10" style="2" customWidth="1"/>
    <col min="3598" max="3599" width="9.140625" style="2"/>
    <col min="3600" max="3600" width="10.7109375" style="2" customWidth="1"/>
    <col min="3601" max="3605" width="9.140625" style="2"/>
    <col min="3606" max="3606" width="9.42578125" style="2" customWidth="1"/>
    <col min="3607" max="3843" width="9.140625" style="2"/>
    <col min="3844" max="3844" width="16.7109375" style="2" customWidth="1"/>
    <col min="3845" max="3851" width="9.140625" style="2"/>
    <col min="3852" max="3852" width="9.42578125" style="2" customWidth="1"/>
    <col min="3853" max="3853" width="10" style="2" customWidth="1"/>
    <col min="3854" max="3855" width="9.140625" style="2"/>
    <col min="3856" max="3856" width="10.7109375" style="2" customWidth="1"/>
    <col min="3857" max="3861" width="9.140625" style="2"/>
    <col min="3862" max="3862" width="9.42578125" style="2" customWidth="1"/>
    <col min="3863" max="4099" width="9.140625" style="2"/>
    <col min="4100" max="4100" width="16.7109375" style="2" customWidth="1"/>
    <col min="4101" max="4107" width="9.140625" style="2"/>
    <col min="4108" max="4108" width="9.42578125" style="2" customWidth="1"/>
    <col min="4109" max="4109" width="10" style="2" customWidth="1"/>
    <col min="4110" max="4111" width="9.140625" style="2"/>
    <col min="4112" max="4112" width="10.7109375" style="2" customWidth="1"/>
    <col min="4113" max="4117" width="9.140625" style="2"/>
    <col min="4118" max="4118" width="9.42578125" style="2" customWidth="1"/>
    <col min="4119" max="4355" width="9.140625" style="2"/>
    <col min="4356" max="4356" width="16.7109375" style="2" customWidth="1"/>
    <col min="4357" max="4363" width="9.140625" style="2"/>
    <col min="4364" max="4364" width="9.42578125" style="2" customWidth="1"/>
    <col min="4365" max="4365" width="10" style="2" customWidth="1"/>
    <col min="4366" max="4367" width="9.140625" style="2"/>
    <col min="4368" max="4368" width="10.7109375" style="2" customWidth="1"/>
    <col min="4369" max="4373" width="9.140625" style="2"/>
    <col min="4374" max="4374" width="9.42578125" style="2" customWidth="1"/>
    <col min="4375" max="4611" width="9.140625" style="2"/>
    <col min="4612" max="4612" width="16.7109375" style="2" customWidth="1"/>
    <col min="4613" max="4619" width="9.140625" style="2"/>
    <col min="4620" max="4620" width="9.42578125" style="2" customWidth="1"/>
    <col min="4621" max="4621" width="10" style="2" customWidth="1"/>
    <col min="4622" max="4623" width="9.140625" style="2"/>
    <col min="4624" max="4624" width="10.7109375" style="2" customWidth="1"/>
    <col min="4625" max="4629" width="9.140625" style="2"/>
    <col min="4630" max="4630" width="9.42578125" style="2" customWidth="1"/>
    <col min="4631" max="4867" width="9.140625" style="2"/>
    <col min="4868" max="4868" width="16.7109375" style="2" customWidth="1"/>
    <col min="4869" max="4875" width="9.140625" style="2"/>
    <col min="4876" max="4876" width="9.42578125" style="2" customWidth="1"/>
    <col min="4877" max="4877" width="10" style="2" customWidth="1"/>
    <col min="4878" max="4879" width="9.140625" style="2"/>
    <col min="4880" max="4880" width="10.7109375" style="2" customWidth="1"/>
    <col min="4881" max="4885" width="9.140625" style="2"/>
    <col min="4886" max="4886" width="9.42578125" style="2" customWidth="1"/>
    <col min="4887" max="5123" width="9.140625" style="2"/>
    <col min="5124" max="5124" width="16.7109375" style="2" customWidth="1"/>
    <col min="5125" max="5131" width="9.140625" style="2"/>
    <col min="5132" max="5132" width="9.42578125" style="2" customWidth="1"/>
    <col min="5133" max="5133" width="10" style="2" customWidth="1"/>
    <col min="5134" max="5135" width="9.140625" style="2"/>
    <col min="5136" max="5136" width="10.7109375" style="2" customWidth="1"/>
    <col min="5137" max="5141" width="9.140625" style="2"/>
    <col min="5142" max="5142" width="9.42578125" style="2" customWidth="1"/>
    <col min="5143" max="5379" width="9.140625" style="2"/>
    <col min="5380" max="5380" width="16.7109375" style="2" customWidth="1"/>
    <col min="5381" max="5387" width="9.140625" style="2"/>
    <col min="5388" max="5388" width="9.42578125" style="2" customWidth="1"/>
    <col min="5389" max="5389" width="10" style="2" customWidth="1"/>
    <col min="5390" max="5391" width="9.140625" style="2"/>
    <col min="5392" max="5392" width="10.7109375" style="2" customWidth="1"/>
    <col min="5393" max="5397" width="9.140625" style="2"/>
    <col min="5398" max="5398" width="9.42578125" style="2" customWidth="1"/>
    <col min="5399" max="5635" width="9.140625" style="2"/>
    <col min="5636" max="5636" width="16.7109375" style="2" customWidth="1"/>
    <col min="5637" max="5643" width="9.140625" style="2"/>
    <col min="5644" max="5644" width="9.42578125" style="2" customWidth="1"/>
    <col min="5645" max="5645" width="10" style="2" customWidth="1"/>
    <col min="5646" max="5647" width="9.140625" style="2"/>
    <col min="5648" max="5648" width="10.7109375" style="2" customWidth="1"/>
    <col min="5649" max="5653" width="9.140625" style="2"/>
    <col min="5654" max="5654" width="9.42578125" style="2" customWidth="1"/>
    <col min="5655" max="5891" width="9.140625" style="2"/>
    <col min="5892" max="5892" width="16.7109375" style="2" customWidth="1"/>
    <col min="5893" max="5899" width="9.140625" style="2"/>
    <col min="5900" max="5900" width="9.42578125" style="2" customWidth="1"/>
    <col min="5901" max="5901" width="10" style="2" customWidth="1"/>
    <col min="5902" max="5903" width="9.140625" style="2"/>
    <col min="5904" max="5904" width="10.7109375" style="2" customWidth="1"/>
    <col min="5905" max="5909" width="9.140625" style="2"/>
    <col min="5910" max="5910" width="9.42578125" style="2" customWidth="1"/>
    <col min="5911" max="6147" width="9.140625" style="2"/>
    <col min="6148" max="6148" width="16.7109375" style="2" customWidth="1"/>
    <col min="6149" max="6155" width="9.140625" style="2"/>
    <col min="6156" max="6156" width="9.42578125" style="2" customWidth="1"/>
    <col min="6157" max="6157" width="10" style="2" customWidth="1"/>
    <col min="6158" max="6159" width="9.140625" style="2"/>
    <col min="6160" max="6160" width="10.7109375" style="2" customWidth="1"/>
    <col min="6161" max="6165" width="9.140625" style="2"/>
    <col min="6166" max="6166" width="9.42578125" style="2" customWidth="1"/>
    <col min="6167" max="6403" width="9.140625" style="2"/>
    <col min="6404" max="6404" width="16.7109375" style="2" customWidth="1"/>
    <col min="6405" max="6411" width="9.140625" style="2"/>
    <col min="6412" max="6412" width="9.42578125" style="2" customWidth="1"/>
    <col min="6413" max="6413" width="10" style="2" customWidth="1"/>
    <col min="6414" max="6415" width="9.140625" style="2"/>
    <col min="6416" max="6416" width="10.7109375" style="2" customWidth="1"/>
    <col min="6417" max="6421" width="9.140625" style="2"/>
    <col min="6422" max="6422" width="9.42578125" style="2" customWidth="1"/>
    <col min="6423" max="6659" width="9.140625" style="2"/>
    <col min="6660" max="6660" width="16.7109375" style="2" customWidth="1"/>
    <col min="6661" max="6667" width="9.140625" style="2"/>
    <col min="6668" max="6668" width="9.42578125" style="2" customWidth="1"/>
    <col min="6669" max="6669" width="10" style="2" customWidth="1"/>
    <col min="6670" max="6671" width="9.140625" style="2"/>
    <col min="6672" max="6672" width="10.7109375" style="2" customWidth="1"/>
    <col min="6673" max="6677" width="9.140625" style="2"/>
    <col min="6678" max="6678" width="9.42578125" style="2" customWidth="1"/>
    <col min="6679" max="6915" width="9.140625" style="2"/>
    <col min="6916" max="6916" width="16.7109375" style="2" customWidth="1"/>
    <col min="6917" max="6923" width="9.140625" style="2"/>
    <col min="6924" max="6924" width="9.42578125" style="2" customWidth="1"/>
    <col min="6925" max="6925" width="10" style="2" customWidth="1"/>
    <col min="6926" max="6927" width="9.140625" style="2"/>
    <col min="6928" max="6928" width="10.7109375" style="2" customWidth="1"/>
    <col min="6929" max="6933" width="9.140625" style="2"/>
    <col min="6934" max="6934" width="9.42578125" style="2" customWidth="1"/>
    <col min="6935" max="7171" width="9.140625" style="2"/>
    <col min="7172" max="7172" width="16.7109375" style="2" customWidth="1"/>
    <col min="7173" max="7179" width="9.140625" style="2"/>
    <col min="7180" max="7180" width="9.42578125" style="2" customWidth="1"/>
    <col min="7181" max="7181" width="10" style="2" customWidth="1"/>
    <col min="7182" max="7183" width="9.140625" style="2"/>
    <col min="7184" max="7184" width="10.7109375" style="2" customWidth="1"/>
    <col min="7185" max="7189" width="9.140625" style="2"/>
    <col min="7190" max="7190" width="9.42578125" style="2" customWidth="1"/>
    <col min="7191" max="7427" width="9.140625" style="2"/>
    <col min="7428" max="7428" width="16.7109375" style="2" customWidth="1"/>
    <col min="7429" max="7435" width="9.140625" style="2"/>
    <col min="7436" max="7436" width="9.42578125" style="2" customWidth="1"/>
    <col min="7437" max="7437" width="10" style="2" customWidth="1"/>
    <col min="7438" max="7439" width="9.140625" style="2"/>
    <col min="7440" max="7440" width="10.7109375" style="2" customWidth="1"/>
    <col min="7441" max="7445" width="9.140625" style="2"/>
    <col min="7446" max="7446" width="9.42578125" style="2" customWidth="1"/>
    <col min="7447" max="7683" width="9.140625" style="2"/>
    <col min="7684" max="7684" width="16.7109375" style="2" customWidth="1"/>
    <col min="7685" max="7691" width="9.140625" style="2"/>
    <col min="7692" max="7692" width="9.42578125" style="2" customWidth="1"/>
    <col min="7693" max="7693" width="10" style="2" customWidth="1"/>
    <col min="7694" max="7695" width="9.140625" style="2"/>
    <col min="7696" max="7696" width="10.7109375" style="2" customWidth="1"/>
    <col min="7697" max="7701" width="9.140625" style="2"/>
    <col min="7702" max="7702" width="9.42578125" style="2" customWidth="1"/>
    <col min="7703" max="7939" width="9.140625" style="2"/>
    <col min="7940" max="7940" width="16.7109375" style="2" customWidth="1"/>
    <col min="7941" max="7947" width="9.140625" style="2"/>
    <col min="7948" max="7948" width="9.42578125" style="2" customWidth="1"/>
    <col min="7949" max="7949" width="10" style="2" customWidth="1"/>
    <col min="7950" max="7951" width="9.140625" style="2"/>
    <col min="7952" max="7952" width="10.7109375" style="2" customWidth="1"/>
    <col min="7953" max="7957" width="9.140625" style="2"/>
    <col min="7958" max="7958" width="9.42578125" style="2" customWidth="1"/>
    <col min="7959" max="8195" width="9.140625" style="2"/>
    <col min="8196" max="8196" width="16.7109375" style="2" customWidth="1"/>
    <col min="8197" max="8203" width="9.140625" style="2"/>
    <col min="8204" max="8204" width="9.42578125" style="2" customWidth="1"/>
    <col min="8205" max="8205" width="10" style="2" customWidth="1"/>
    <col min="8206" max="8207" width="9.140625" style="2"/>
    <col min="8208" max="8208" width="10.7109375" style="2" customWidth="1"/>
    <col min="8209" max="8213" width="9.140625" style="2"/>
    <col min="8214" max="8214" width="9.42578125" style="2" customWidth="1"/>
    <col min="8215" max="8451" width="9.140625" style="2"/>
    <col min="8452" max="8452" width="16.7109375" style="2" customWidth="1"/>
    <col min="8453" max="8459" width="9.140625" style="2"/>
    <col min="8460" max="8460" width="9.42578125" style="2" customWidth="1"/>
    <col min="8461" max="8461" width="10" style="2" customWidth="1"/>
    <col min="8462" max="8463" width="9.140625" style="2"/>
    <col min="8464" max="8464" width="10.7109375" style="2" customWidth="1"/>
    <col min="8465" max="8469" width="9.140625" style="2"/>
    <col min="8470" max="8470" width="9.42578125" style="2" customWidth="1"/>
    <col min="8471" max="8707" width="9.140625" style="2"/>
    <col min="8708" max="8708" width="16.7109375" style="2" customWidth="1"/>
    <col min="8709" max="8715" width="9.140625" style="2"/>
    <col min="8716" max="8716" width="9.42578125" style="2" customWidth="1"/>
    <col min="8717" max="8717" width="10" style="2" customWidth="1"/>
    <col min="8718" max="8719" width="9.140625" style="2"/>
    <col min="8720" max="8720" width="10.7109375" style="2" customWidth="1"/>
    <col min="8721" max="8725" width="9.140625" style="2"/>
    <col min="8726" max="8726" width="9.42578125" style="2" customWidth="1"/>
    <col min="8727" max="8963" width="9.140625" style="2"/>
    <col min="8964" max="8964" width="16.7109375" style="2" customWidth="1"/>
    <col min="8965" max="8971" width="9.140625" style="2"/>
    <col min="8972" max="8972" width="9.42578125" style="2" customWidth="1"/>
    <col min="8973" max="8973" width="10" style="2" customWidth="1"/>
    <col min="8974" max="8975" width="9.140625" style="2"/>
    <col min="8976" max="8976" width="10.7109375" style="2" customWidth="1"/>
    <col min="8977" max="8981" width="9.140625" style="2"/>
    <col min="8982" max="8982" width="9.42578125" style="2" customWidth="1"/>
    <col min="8983" max="9219" width="9.140625" style="2"/>
    <col min="9220" max="9220" width="16.7109375" style="2" customWidth="1"/>
    <col min="9221" max="9227" width="9.140625" style="2"/>
    <col min="9228" max="9228" width="9.42578125" style="2" customWidth="1"/>
    <col min="9229" max="9229" width="10" style="2" customWidth="1"/>
    <col min="9230" max="9231" width="9.140625" style="2"/>
    <col min="9232" max="9232" width="10.7109375" style="2" customWidth="1"/>
    <col min="9233" max="9237" width="9.140625" style="2"/>
    <col min="9238" max="9238" width="9.42578125" style="2" customWidth="1"/>
    <col min="9239" max="9475" width="9.140625" style="2"/>
    <col min="9476" max="9476" width="16.7109375" style="2" customWidth="1"/>
    <col min="9477" max="9483" width="9.140625" style="2"/>
    <col min="9484" max="9484" width="9.42578125" style="2" customWidth="1"/>
    <col min="9485" max="9485" width="10" style="2" customWidth="1"/>
    <col min="9486" max="9487" width="9.140625" style="2"/>
    <col min="9488" max="9488" width="10.7109375" style="2" customWidth="1"/>
    <col min="9489" max="9493" width="9.140625" style="2"/>
    <col min="9494" max="9494" width="9.42578125" style="2" customWidth="1"/>
    <col min="9495" max="9731" width="9.140625" style="2"/>
    <col min="9732" max="9732" width="16.7109375" style="2" customWidth="1"/>
    <col min="9733" max="9739" width="9.140625" style="2"/>
    <col min="9740" max="9740" width="9.42578125" style="2" customWidth="1"/>
    <col min="9741" max="9741" width="10" style="2" customWidth="1"/>
    <col min="9742" max="9743" width="9.140625" style="2"/>
    <col min="9744" max="9744" width="10.7109375" style="2" customWidth="1"/>
    <col min="9745" max="9749" width="9.140625" style="2"/>
    <col min="9750" max="9750" width="9.42578125" style="2" customWidth="1"/>
    <col min="9751" max="9987" width="9.140625" style="2"/>
    <col min="9988" max="9988" width="16.7109375" style="2" customWidth="1"/>
    <col min="9989" max="9995" width="9.140625" style="2"/>
    <col min="9996" max="9996" width="9.42578125" style="2" customWidth="1"/>
    <col min="9997" max="9997" width="10" style="2" customWidth="1"/>
    <col min="9998" max="9999" width="9.140625" style="2"/>
    <col min="10000" max="10000" width="10.7109375" style="2" customWidth="1"/>
    <col min="10001" max="10005" width="9.140625" style="2"/>
    <col min="10006" max="10006" width="9.42578125" style="2" customWidth="1"/>
    <col min="10007" max="10243" width="9.140625" style="2"/>
    <col min="10244" max="10244" width="16.7109375" style="2" customWidth="1"/>
    <col min="10245" max="10251" width="9.140625" style="2"/>
    <col min="10252" max="10252" width="9.42578125" style="2" customWidth="1"/>
    <col min="10253" max="10253" width="10" style="2" customWidth="1"/>
    <col min="10254" max="10255" width="9.140625" style="2"/>
    <col min="10256" max="10256" width="10.7109375" style="2" customWidth="1"/>
    <col min="10257" max="10261" width="9.140625" style="2"/>
    <col min="10262" max="10262" width="9.42578125" style="2" customWidth="1"/>
    <col min="10263" max="10499" width="9.140625" style="2"/>
    <col min="10500" max="10500" width="16.7109375" style="2" customWidth="1"/>
    <col min="10501" max="10507" width="9.140625" style="2"/>
    <col min="10508" max="10508" width="9.42578125" style="2" customWidth="1"/>
    <col min="10509" max="10509" width="10" style="2" customWidth="1"/>
    <col min="10510" max="10511" width="9.140625" style="2"/>
    <col min="10512" max="10512" width="10.7109375" style="2" customWidth="1"/>
    <col min="10513" max="10517" width="9.140625" style="2"/>
    <col min="10518" max="10518" width="9.42578125" style="2" customWidth="1"/>
    <col min="10519" max="10755" width="9.140625" style="2"/>
    <col min="10756" max="10756" width="16.7109375" style="2" customWidth="1"/>
    <col min="10757" max="10763" width="9.140625" style="2"/>
    <col min="10764" max="10764" width="9.42578125" style="2" customWidth="1"/>
    <col min="10765" max="10765" width="10" style="2" customWidth="1"/>
    <col min="10766" max="10767" width="9.140625" style="2"/>
    <col min="10768" max="10768" width="10.7109375" style="2" customWidth="1"/>
    <col min="10769" max="10773" width="9.140625" style="2"/>
    <col min="10774" max="10774" width="9.42578125" style="2" customWidth="1"/>
    <col min="10775" max="11011" width="9.140625" style="2"/>
    <col min="11012" max="11012" width="16.7109375" style="2" customWidth="1"/>
    <col min="11013" max="11019" width="9.140625" style="2"/>
    <col min="11020" max="11020" width="9.42578125" style="2" customWidth="1"/>
    <col min="11021" max="11021" width="10" style="2" customWidth="1"/>
    <col min="11022" max="11023" width="9.140625" style="2"/>
    <col min="11024" max="11024" width="10.7109375" style="2" customWidth="1"/>
    <col min="11025" max="11029" width="9.140625" style="2"/>
    <col min="11030" max="11030" width="9.42578125" style="2" customWidth="1"/>
    <col min="11031" max="11267" width="9.140625" style="2"/>
    <col min="11268" max="11268" width="16.7109375" style="2" customWidth="1"/>
    <col min="11269" max="11275" width="9.140625" style="2"/>
    <col min="11276" max="11276" width="9.42578125" style="2" customWidth="1"/>
    <col min="11277" max="11277" width="10" style="2" customWidth="1"/>
    <col min="11278" max="11279" width="9.140625" style="2"/>
    <col min="11280" max="11280" width="10.7109375" style="2" customWidth="1"/>
    <col min="11281" max="11285" width="9.140625" style="2"/>
    <col min="11286" max="11286" width="9.42578125" style="2" customWidth="1"/>
    <col min="11287" max="11523" width="9.140625" style="2"/>
    <col min="11524" max="11524" width="16.7109375" style="2" customWidth="1"/>
    <col min="11525" max="11531" width="9.140625" style="2"/>
    <col min="11532" max="11532" width="9.42578125" style="2" customWidth="1"/>
    <col min="11533" max="11533" width="10" style="2" customWidth="1"/>
    <col min="11534" max="11535" width="9.140625" style="2"/>
    <col min="11536" max="11536" width="10.7109375" style="2" customWidth="1"/>
    <col min="11537" max="11541" width="9.140625" style="2"/>
    <col min="11542" max="11542" width="9.42578125" style="2" customWidth="1"/>
    <col min="11543" max="11779" width="9.140625" style="2"/>
    <col min="11780" max="11780" width="16.7109375" style="2" customWidth="1"/>
    <col min="11781" max="11787" width="9.140625" style="2"/>
    <col min="11788" max="11788" width="9.42578125" style="2" customWidth="1"/>
    <col min="11789" max="11789" width="10" style="2" customWidth="1"/>
    <col min="11790" max="11791" width="9.140625" style="2"/>
    <col min="11792" max="11792" width="10.7109375" style="2" customWidth="1"/>
    <col min="11793" max="11797" width="9.140625" style="2"/>
    <col min="11798" max="11798" width="9.42578125" style="2" customWidth="1"/>
    <col min="11799" max="12035" width="9.140625" style="2"/>
    <col min="12036" max="12036" width="16.7109375" style="2" customWidth="1"/>
    <col min="12037" max="12043" width="9.140625" style="2"/>
    <col min="12044" max="12044" width="9.42578125" style="2" customWidth="1"/>
    <col min="12045" max="12045" width="10" style="2" customWidth="1"/>
    <col min="12046" max="12047" width="9.140625" style="2"/>
    <col min="12048" max="12048" width="10.7109375" style="2" customWidth="1"/>
    <col min="12049" max="12053" width="9.140625" style="2"/>
    <col min="12054" max="12054" width="9.42578125" style="2" customWidth="1"/>
    <col min="12055" max="12291" width="9.140625" style="2"/>
    <col min="12292" max="12292" width="16.7109375" style="2" customWidth="1"/>
    <col min="12293" max="12299" width="9.140625" style="2"/>
    <col min="12300" max="12300" width="9.42578125" style="2" customWidth="1"/>
    <col min="12301" max="12301" width="10" style="2" customWidth="1"/>
    <col min="12302" max="12303" width="9.140625" style="2"/>
    <col min="12304" max="12304" width="10.7109375" style="2" customWidth="1"/>
    <col min="12305" max="12309" width="9.140625" style="2"/>
    <col min="12310" max="12310" width="9.42578125" style="2" customWidth="1"/>
    <col min="12311" max="12547" width="9.140625" style="2"/>
    <col min="12548" max="12548" width="16.7109375" style="2" customWidth="1"/>
    <col min="12549" max="12555" width="9.140625" style="2"/>
    <col min="12556" max="12556" width="9.42578125" style="2" customWidth="1"/>
    <col min="12557" max="12557" width="10" style="2" customWidth="1"/>
    <col min="12558" max="12559" width="9.140625" style="2"/>
    <col min="12560" max="12560" width="10.7109375" style="2" customWidth="1"/>
    <col min="12561" max="12565" width="9.140625" style="2"/>
    <col min="12566" max="12566" width="9.42578125" style="2" customWidth="1"/>
    <col min="12567" max="12803" width="9.140625" style="2"/>
    <col min="12804" max="12804" width="16.7109375" style="2" customWidth="1"/>
    <col min="12805" max="12811" width="9.140625" style="2"/>
    <col min="12812" max="12812" width="9.42578125" style="2" customWidth="1"/>
    <col min="12813" max="12813" width="10" style="2" customWidth="1"/>
    <col min="12814" max="12815" width="9.140625" style="2"/>
    <col min="12816" max="12816" width="10.7109375" style="2" customWidth="1"/>
    <col min="12817" max="12821" width="9.140625" style="2"/>
    <col min="12822" max="12822" width="9.42578125" style="2" customWidth="1"/>
    <col min="12823" max="13059" width="9.140625" style="2"/>
    <col min="13060" max="13060" width="16.7109375" style="2" customWidth="1"/>
    <col min="13061" max="13067" width="9.140625" style="2"/>
    <col min="13068" max="13068" width="9.42578125" style="2" customWidth="1"/>
    <col min="13069" max="13069" width="10" style="2" customWidth="1"/>
    <col min="13070" max="13071" width="9.140625" style="2"/>
    <col min="13072" max="13072" width="10.7109375" style="2" customWidth="1"/>
    <col min="13073" max="13077" width="9.140625" style="2"/>
    <col min="13078" max="13078" width="9.42578125" style="2" customWidth="1"/>
    <col min="13079" max="13315" width="9.140625" style="2"/>
    <col min="13316" max="13316" width="16.7109375" style="2" customWidth="1"/>
    <col min="13317" max="13323" width="9.140625" style="2"/>
    <col min="13324" max="13324" width="9.42578125" style="2" customWidth="1"/>
    <col min="13325" max="13325" width="10" style="2" customWidth="1"/>
    <col min="13326" max="13327" width="9.140625" style="2"/>
    <col min="13328" max="13328" width="10.7109375" style="2" customWidth="1"/>
    <col min="13329" max="13333" width="9.140625" style="2"/>
    <col min="13334" max="13334" width="9.42578125" style="2" customWidth="1"/>
    <col min="13335" max="13571" width="9.140625" style="2"/>
    <col min="13572" max="13572" width="16.7109375" style="2" customWidth="1"/>
    <col min="13573" max="13579" width="9.140625" style="2"/>
    <col min="13580" max="13580" width="9.42578125" style="2" customWidth="1"/>
    <col min="13581" max="13581" width="10" style="2" customWidth="1"/>
    <col min="13582" max="13583" width="9.140625" style="2"/>
    <col min="13584" max="13584" width="10.7109375" style="2" customWidth="1"/>
    <col min="13585" max="13589" width="9.140625" style="2"/>
    <col min="13590" max="13590" width="9.42578125" style="2" customWidth="1"/>
    <col min="13591" max="13827" width="9.140625" style="2"/>
    <col min="13828" max="13828" width="16.7109375" style="2" customWidth="1"/>
    <col min="13829" max="13835" width="9.140625" style="2"/>
    <col min="13836" max="13836" width="9.42578125" style="2" customWidth="1"/>
    <col min="13837" max="13837" width="10" style="2" customWidth="1"/>
    <col min="13838" max="13839" width="9.140625" style="2"/>
    <col min="13840" max="13840" width="10.7109375" style="2" customWidth="1"/>
    <col min="13841" max="13845" width="9.140625" style="2"/>
    <col min="13846" max="13846" width="9.42578125" style="2" customWidth="1"/>
    <col min="13847" max="14083" width="9.140625" style="2"/>
    <col min="14084" max="14084" width="16.7109375" style="2" customWidth="1"/>
    <col min="14085" max="14091" width="9.140625" style="2"/>
    <col min="14092" max="14092" width="9.42578125" style="2" customWidth="1"/>
    <col min="14093" max="14093" width="10" style="2" customWidth="1"/>
    <col min="14094" max="14095" width="9.140625" style="2"/>
    <col min="14096" max="14096" width="10.7109375" style="2" customWidth="1"/>
    <col min="14097" max="14101" width="9.140625" style="2"/>
    <col min="14102" max="14102" width="9.42578125" style="2" customWidth="1"/>
    <col min="14103" max="14339" width="9.140625" style="2"/>
    <col min="14340" max="14340" width="16.7109375" style="2" customWidth="1"/>
    <col min="14341" max="14347" width="9.140625" style="2"/>
    <col min="14348" max="14348" width="9.42578125" style="2" customWidth="1"/>
    <col min="14349" max="14349" width="10" style="2" customWidth="1"/>
    <col min="14350" max="14351" width="9.140625" style="2"/>
    <col min="14352" max="14352" width="10.7109375" style="2" customWidth="1"/>
    <col min="14353" max="14357" width="9.140625" style="2"/>
    <col min="14358" max="14358" width="9.42578125" style="2" customWidth="1"/>
    <col min="14359" max="14595" width="9.140625" style="2"/>
    <col min="14596" max="14596" width="16.7109375" style="2" customWidth="1"/>
    <col min="14597" max="14603" width="9.140625" style="2"/>
    <col min="14604" max="14604" width="9.42578125" style="2" customWidth="1"/>
    <col min="14605" max="14605" width="10" style="2" customWidth="1"/>
    <col min="14606" max="14607" width="9.140625" style="2"/>
    <col min="14608" max="14608" width="10.7109375" style="2" customWidth="1"/>
    <col min="14609" max="14613" width="9.140625" style="2"/>
    <col min="14614" max="14614" width="9.42578125" style="2" customWidth="1"/>
    <col min="14615" max="14851" width="9.140625" style="2"/>
    <col min="14852" max="14852" width="16.7109375" style="2" customWidth="1"/>
    <col min="14853" max="14859" width="9.140625" style="2"/>
    <col min="14860" max="14860" width="9.42578125" style="2" customWidth="1"/>
    <col min="14861" max="14861" width="10" style="2" customWidth="1"/>
    <col min="14862" max="14863" width="9.140625" style="2"/>
    <col min="14864" max="14864" width="10.7109375" style="2" customWidth="1"/>
    <col min="14865" max="14869" width="9.140625" style="2"/>
    <col min="14870" max="14870" width="9.42578125" style="2" customWidth="1"/>
    <col min="14871" max="15107" width="9.140625" style="2"/>
    <col min="15108" max="15108" width="16.7109375" style="2" customWidth="1"/>
    <col min="15109" max="15115" width="9.140625" style="2"/>
    <col min="15116" max="15116" width="9.42578125" style="2" customWidth="1"/>
    <col min="15117" max="15117" width="10" style="2" customWidth="1"/>
    <col min="15118" max="15119" width="9.140625" style="2"/>
    <col min="15120" max="15120" width="10.7109375" style="2" customWidth="1"/>
    <col min="15121" max="15125" width="9.140625" style="2"/>
    <col min="15126" max="15126" width="9.42578125" style="2" customWidth="1"/>
    <col min="15127" max="15363" width="9.140625" style="2"/>
    <col min="15364" max="15364" width="16.7109375" style="2" customWidth="1"/>
    <col min="15365" max="15371" width="9.140625" style="2"/>
    <col min="15372" max="15372" width="9.42578125" style="2" customWidth="1"/>
    <col min="15373" max="15373" width="10" style="2" customWidth="1"/>
    <col min="15374" max="15375" width="9.140625" style="2"/>
    <col min="15376" max="15376" width="10.7109375" style="2" customWidth="1"/>
    <col min="15377" max="15381" width="9.140625" style="2"/>
    <col min="15382" max="15382" width="9.42578125" style="2" customWidth="1"/>
    <col min="15383" max="15619" width="9.140625" style="2"/>
    <col min="15620" max="15620" width="16.7109375" style="2" customWidth="1"/>
    <col min="15621" max="15627" width="9.140625" style="2"/>
    <col min="15628" max="15628" width="9.42578125" style="2" customWidth="1"/>
    <col min="15629" max="15629" width="10" style="2" customWidth="1"/>
    <col min="15630" max="15631" width="9.140625" style="2"/>
    <col min="15632" max="15632" width="10.7109375" style="2" customWidth="1"/>
    <col min="15633" max="15637" width="9.140625" style="2"/>
    <col min="15638" max="15638" width="9.42578125" style="2" customWidth="1"/>
    <col min="15639" max="15875" width="9.140625" style="2"/>
    <col min="15876" max="15876" width="16.7109375" style="2" customWidth="1"/>
    <col min="15877" max="15883" width="9.140625" style="2"/>
    <col min="15884" max="15884" width="9.42578125" style="2" customWidth="1"/>
    <col min="15885" max="15885" width="10" style="2" customWidth="1"/>
    <col min="15886" max="15887" width="9.140625" style="2"/>
    <col min="15888" max="15888" width="10.7109375" style="2" customWidth="1"/>
    <col min="15889" max="15893" width="9.140625" style="2"/>
    <col min="15894" max="15894" width="9.42578125" style="2" customWidth="1"/>
    <col min="15895" max="16131" width="9.140625" style="2"/>
    <col min="16132" max="16132" width="16.7109375" style="2" customWidth="1"/>
    <col min="16133" max="16139" width="9.140625" style="2"/>
    <col min="16140" max="16140" width="9.42578125" style="2" customWidth="1"/>
    <col min="16141" max="16141" width="10" style="2" customWidth="1"/>
    <col min="16142" max="16143" width="9.140625" style="2"/>
    <col min="16144" max="16144" width="10.7109375" style="2" customWidth="1"/>
    <col min="16145" max="16149" width="9.140625" style="2"/>
    <col min="16150" max="16150" width="9.42578125" style="2" customWidth="1"/>
    <col min="16151" max="16384" width="9.140625" style="2"/>
  </cols>
  <sheetData>
    <row r="1" spans="1:24" x14ac:dyDescent="0.25">
      <c r="A1" s="1" t="s">
        <v>0</v>
      </c>
      <c r="W1" s="67"/>
      <c r="X1" s="67"/>
    </row>
    <row r="2" spans="1:24" x14ac:dyDescent="0.25">
      <c r="A2" s="1" t="s">
        <v>1</v>
      </c>
      <c r="X2" s="67"/>
    </row>
    <row r="3" spans="1:24" x14ac:dyDescent="0.25">
      <c r="A3" s="1" t="s">
        <v>2</v>
      </c>
      <c r="Q3" s="67"/>
      <c r="R3" s="67"/>
      <c r="S3" s="67"/>
      <c r="T3" s="150"/>
      <c r="U3" s="150"/>
      <c r="V3" s="150"/>
      <c r="W3" s="164"/>
      <c r="X3" s="67"/>
    </row>
    <row r="4" spans="1:24" ht="15" customHeight="1" thickBot="1" x14ac:dyDescent="0.3">
      <c r="Q4" s="67"/>
      <c r="R4" s="121"/>
      <c r="S4" s="121"/>
      <c r="T4" s="147"/>
      <c r="U4" s="121"/>
      <c r="V4" s="121"/>
      <c r="W4" s="67"/>
      <c r="X4" s="67"/>
    </row>
    <row r="5" spans="1:24" ht="15" customHeight="1" x14ac:dyDescent="0.25">
      <c r="A5" s="1" t="s">
        <v>3</v>
      </c>
      <c r="C5" s="3" t="s">
        <v>244</v>
      </c>
      <c r="D5" s="2" t="s">
        <v>4</v>
      </c>
      <c r="E5" s="1" t="s">
        <v>5</v>
      </c>
      <c r="G5" s="3" t="s">
        <v>233</v>
      </c>
      <c r="I5" s="1" t="s">
        <v>6</v>
      </c>
      <c r="K5" s="3">
        <v>5</v>
      </c>
      <c r="M5" s="241" t="s">
        <v>170</v>
      </c>
      <c r="N5" s="242"/>
      <c r="O5" s="242"/>
      <c r="P5" s="243"/>
      <c r="Q5" s="67"/>
      <c r="R5" s="151" t="s">
        <v>221</v>
      </c>
      <c r="S5" s="151"/>
      <c r="T5" s="151"/>
      <c r="U5" s="151"/>
      <c r="V5" s="151"/>
      <c r="W5" s="67"/>
      <c r="X5" s="67"/>
    </row>
    <row r="6" spans="1:24" ht="15.75" thickBot="1" x14ac:dyDescent="0.3">
      <c r="M6" s="196" t="s">
        <v>169</v>
      </c>
      <c r="N6" s="197"/>
      <c r="O6" s="197" t="s">
        <v>171</v>
      </c>
      <c r="P6" s="198"/>
      <c r="Q6" s="67"/>
      <c r="R6" s="151"/>
      <c r="S6" s="151"/>
      <c r="T6" s="151"/>
      <c r="U6" s="151"/>
      <c r="V6" s="151"/>
      <c r="W6" s="67"/>
      <c r="X6" s="67"/>
    </row>
    <row r="7" spans="1:24" ht="15" customHeight="1" thickBot="1" x14ac:dyDescent="0.3">
      <c r="A7" s="1" t="s">
        <v>7</v>
      </c>
      <c r="C7" s="3">
        <v>2</v>
      </c>
      <c r="D7" s="268" t="s">
        <v>8</v>
      </c>
      <c r="E7" s="268"/>
      <c r="F7" s="268"/>
      <c r="G7" s="268"/>
      <c r="H7" s="268"/>
      <c r="I7" s="268"/>
      <c r="J7" s="268"/>
      <c r="K7" s="268"/>
      <c r="M7" s="244" t="s">
        <v>168</v>
      </c>
      <c r="N7" s="245"/>
      <c r="O7" s="246" t="s">
        <v>162</v>
      </c>
      <c r="P7" s="247"/>
      <c r="Q7" s="67"/>
      <c r="R7" s="151"/>
      <c r="S7" s="151"/>
      <c r="T7" s="151"/>
      <c r="U7" s="151"/>
      <c r="V7" s="151"/>
      <c r="W7" s="67"/>
      <c r="X7" s="67"/>
    </row>
    <row r="8" spans="1:24" ht="15" customHeight="1" x14ac:dyDescent="0.25">
      <c r="A8" s="1"/>
      <c r="C8" s="4"/>
      <c r="D8" s="5"/>
      <c r="E8" s="5"/>
      <c r="F8" s="5"/>
      <c r="G8" s="5"/>
      <c r="H8" s="5"/>
      <c r="I8" s="5"/>
      <c r="J8" s="5"/>
      <c r="K8" s="5"/>
      <c r="Q8" s="67"/>
      <c r="R8" s="151"/>
      <c r="S8" s="151"/>
      <c r="T8" s="151"/>
      <c r="U8" s="151"/>
      <c r="V8" s="151"/>
      <c r="W8" s="67"/>
      <c r="X8" s="67"/>
    </row>
    <row r="9" spans="1:24" ht="15" customHeight="1" thickBot="1" x14ac:dyDescent="0.3">
      <c r="A9" s="1"/>
      <c r="C9" s="5"/>
      <c r="D9" s="5"/>
      <c r="E9" s="5"/>
      <c r="F9" s="5"/>
      <c r="G9" s="5"/>
      <c r="H9" s="5"/>
      <c r="I9" s="5"/>
      <c r="J9" s="5"/>
      <c r="K9" s="5"/>
      <c r="Q9" s="67"/>
      <c r="R9" s="287" t="s">
        <v>222</v>
      </c>
      <c r="S9" s="287"/>
      <c r="T9" s="287"/>
      <c r="U9" s="287"/>
      <c r="V9" s="287"/>
      <c r="W9" s="287"/>
      <c r="X9" s="67"/>
    </row>
    <row r="10" spans="1:24" ht="15" customHeight="1" x14ac:dyDescent="0.25">
      <c r="A10" s="41"/>
      <c r="B10" s="42"/>
      <c r="C10" s="43"/>
      <c r="D10" s="43"/>
      <c r="E10" s="62"/>
      <c r="F10" s="5"/>
      <c r="G10" s="49"/>
      <c r="H10" s="50"/>
      <c r="I10" s="51"/>
      <c r="J10" s="51"/>
      <c r="K10" s="59"/>
      <c r="M10" s="269" t="s">
        <v>9</v>
      </c>
      <c r="N10" s="270"/>
      <c r="O10" s="270"/>
      <c r="P10" s="56"/>
      <c r="Q10" s="153"/>
      <c r="R10" s="261" t="s">
        <v>183</v>
      </c>
      <c r="S10" s="261"/>
      <c r="T10" s="261"/>
      <c r="U10" s="261"/>
      <c r="V10" s="154" t="s">
        <v>223</v>
      </c>
      <c r="W10" s="165" t="s">
        <v>224</v>
      </c>
      <c r="X10" s="67"/>
    </row>
    <row r="11" spans="1:24" x14ac:dyDescent="0.25">
      <c r="A11" s="44" t="s">
        <v>10</v>
      </c>
      <c r="B11" s="6"/>
      <c r="C11" s="7"/>
      <c r="D11" s="7"/>
      <c r="E11" s="63">
        <f>U30+U42+U66+U95+U111</f>
        <v>138</v>
      </c>
      <c r="F11" s="5"/>
      <c r="G11" s="52" t="s">
        <v>11</v>
      </c>
      <c r="H11" s="8"/>
      <c r="I11" s="9"/>
      <c r="J11" s="9"/>
      <c r="K11" s="60">
        <f>U32+U44+I66+I95+I111</f>
        <v>134</v>
      </c>
      <c r="M11" s="271"/>
      <c r="N11" s="272"/>
      <c r="O11" s="272"/>
      <c r="P11" s="57">
        <f>E11+K11</f>
        <v>272</v>
      </c>
      <c r="Q11" s="155"/>
      <c r="R11" s="156" t="s">
        <v>225</v>
      </c>
      <c r="S11" s="101"/>
      <c r="T11" s="146"/>
      <c r="U11" s="148"/>
      <c r="V11" s="157"/>
      <c r="W11" s="10"/>
      <c r="X11" s="67"/>
    </row>
    <row r="12" spans="1:24" ht="15.75" thickBot="1" x14ac:dyDescent="0.3">
      <c r="A12" s="45"/>
      <c r="B12" s="46"/>
      <c r="C12" s="47"/>
      <c r="D12" s="47"/>
      <c r="E12" s="64"/>
      <c r="F12" s="5"/>
      <c r="G12" s="53"/>
      <c r="H12" s="54"/>
      <c r="I12" s="55"/>
      <c r="J12" s="55"/>
      <c r="K12" s="61"/>
      <c r="M12" s="273"/>
      <c r="N12" s="274"/>
      <c r="O12" s="274"/>
      <c r="P12" s="58"/>
      <c r="Q12" s="67"/>
      <c r="R12" s="158" t="s">
        <v>226</v>
      </c>
      <c r="S12" s="10"/>
      <c r="T12" s="10"/>
      <c r="U12" s="10"/>
      <c r="V12" s="101"/>
      <c r="W12" s="101"/>
      <c r="X12" s="67"/>
    </row>
    <row r="13" spans="1:24" ht="15" customHeight="1" x14ac:dyDescent="0.25">
      <c r="A13" s="1"/>
      <c r="C13" s="5"/>
      <c r="D13" s="11" t="s">
        <v>12</v>
      </c>
      <c r="E13" s="40">
        <f>E11*100/P11</f>
        <v>50.735294117647058</v>
      </c>
      <c r="F13" s="5"/>
      <c r="G13" s="5"/>
      <c r="H13" s="5"/>
      <c r="I13" s="5"/>
      <c r="J13" s="11" t="s">
        <v>12</v>
      </c>
      <c r="K13" s="48">
        <f>K11*100/P11</f>
        <v>49.264705882352942</v>
      </c>
      <c r="Q13" s="67"/>
      <c r="R13" s="159" t="s">
        <v>227</v>
      </c>
      <c r="S13" s="101"/>
      <c r="T13" s="101"/>
      <c r="U13" s="101"/>
      <c r="V13" s="160"/>
      <c r="W13" s="101"/>
      <c r="X13" s="67"/>
    </row>
    <row r="14" spans="1:24" ht="15" customHeight="1" thickBot="1" x14ac:dyDescent="0.3">
      <c r="A14" s="1"/>
      <c r="C14" s="5"/>
      <c r="D14" s="5"/>
      <c r="E14" s="12"/>
      <c r="F14" s="5"/>
      <c r="G14" s="5"/>
      <c r="H14" s="5"/>
      <c r="I14" s="5"/>
      <c r="J14" s="5"/>
      <c r="K14" s="12"/>
      <c r="R14" s="161" t="s">
        <v>221</v>
      </c>
      <c r="S14" s="162"/>
      <c r="T14" s="262" t="s">
        <v>230</v>
      </c>
      <c r="U14" s="263"/>
      <c r="V14" s="264"/>
      <c r="W14" s="67"/>
      <c r="X14" s="67"/>
    </row>
    <row r="15" spans="1:24" ht="13.5" customHeight="1" thickBot="1" x14ac:dyDescent="0.3">
      <c r="A15" s="217" t="s">
        <v>13</v>
      </c>
      <c r="B15" s="218"/>
      <c r="C15" s="13"/>
      <c r="D15" s="275" t="s">
        <v>14</v>
      </c>
      <c r="E15" s="276"/>
      <c r="F15" s="14"/>
      <c r="G15" s="217" t="s">
        <v>15</v>
      </c>
      <c r="H15" s="218"/>
      <c r="I15" s="13"/>
      <c r="J15" s="281" t="s">
        <v>155</v>
      </c>
      <c r="K15" s="282"/>
      <c r="L15" s="14"/>
      <c r="M15" s="235" t="s">
        <v>154</v>
      </c>
      <c r="N15" s="236"/>
      <c r="O15" s="13"/>
      <c r="Q15" s="163"/>
      <c r="R15" s="163"/>
      <c r="S15" s="163"/>
      <c r="T15" s="163"/>
      <c r="U15" s="163"/>
      <c r="V15" s="163"/>
      <c r="W15" s="163"/>
    </row>
    <row r="16" spans="1:24" ht="15.75" customHeight="1" x14ac:dyDescent="0.25">
      <c r="A16" s="219"/>
      <c r="B16" s="220"/>
      <c r="C16" s="15">
        <f>E44</f>
        <v>23</v>
      </c>
      <c r="D16" s="277"/>
      <c r="E16" s="278"/>
      <c r="F16" s="16">
        <f>G32</f>
        <v>14</v>
      </c>
      <c r="G16" s="219"/>
      <c r="H16" s="220"/>
      <c r="I16" s="15">
        <f>S32</f>
        <v>0</v>
      </c>
      <c r="J16" s="283"/>
      <c r="K16" s="284"/>
      <c r="L16" s="16">
        <f>U42</f>
        <v>68</v>
      </c>
      <c r="M16" s="237"/>
      <c r="N16" s="238"/>
      <c r="O16" s="17">
        <f>U44</f>
        <v>37</v>
      </c>
      <c r="R16" s="106" t="s">
        <v>194</v>
      </c>
      <c r="S16" s="107" t="s">
        <v>197</v>
      </c>
      <c r="T16" s="108" t="s">
        <v>196</v>
      </c>
    </row>
    <row r="17" spans="1:23" ht="13.5" customHeight="1" thickBot="1" x14ac:dyDescent="0.3">
      <c r="A17" s="221"/>
      <c r="B17" s="222"/>
      <c r="C17" s="18"/>
      <c r="D17" s="279"/>
      <c r="E17" s="280"/>
      <c r="F17" s="19"/>
      <c r="G17" s="221"/>
      <c r="H17" s="222"/>
      <c r="I17" s="18"/>
      <c r="J17" s="285"/>
      <c r="K17" s="286"/>
      <c r="L17" s="19"/>
      <c r="M17" s="239"/>
      <c r="N17" s="240"/>
      <c r="O17" s="20"/>
      <c r="R17" s="33" t="s">
        <v>201</v>
      </c>
      <c r="S17" s="34">
        <v>12</v>
      </c>
      <c r="T17" s="35" t="s">
        <v>199</v>
      </c>
    </row>
    <row r="18" spans="1:23" ht="15.75" thickBot="1" x14ac:dyDescent="0.3">
      <c r="A18" s="1"/>
      <c r="C18" s="5"/>
      <c r="D18" s="5"/>
      <c r="E18" s="5"/>
      <c r="F18" s="5"/>
      <c r="G18" s="5"/>
      <c r="H18" s="5"/>
      <c r="I18" s="5"/>
      <c r="J18" s="5"/>
      <c r="K18" s="5"/>
    </row>
    <row r="19" spans="1:23" ht="15.75" thickBot="1" x14ac:dyDescent="0.3">
      <c r="A19" s="21"/>
      <c r="B19" s="22"/>
      <c r="C19" s="22"/>
      <c r="D19" s="4"/>
      <c r="E19" s="24" t="s">
        <v>18</v>
      </c>
      <c r="F19" s="25" t="s">
        <v>19</v>
      </c>
      <c r="G19" s="26" t="s">
        <v>20</v>
      </c>
      <c r="H19" s="4"/>
      <c r="I19" s="4"/>
      <c r="J19" s="4"/>
      <c r="K19" s="288" t="s">
        <v>16</v>
      </c>
      <c r="M19" s="21"/>
      <c r="N19" s="22"/>
      <c r="O19" s="22"/>
      <c r="P19" s="4"/>
      <c r="Q19" s="4"/>
      <c r="R19" s="4"/>
      <c r="S19" s="4"/>
      <c r="T19" s="4"/>
      <c r="U19" s="4"/>
      <c r="V19" s="4"/>
      <c r="W19" s="288" t="s">
        <v>17</v>
      </c>
    </row>
    <row r="20" spans="1:23" ht="15.75" thickBot="1" x14ac:dyDescent="0.3">
      <c r="A20" s="66" t="s">
        <v>143</v>
      </c>
      <c r="B20" s="10"/>
      <c r="C20" s="10"/>
      <c r="D20" s="10"/>
      <c r="E20" s="28">
        <v>0</v>
      </c>
      <c r="F20" s="29">
        <v>6</v>
      </c>
      <c r="G20" s="30">
        <f>E20*F20</f>
        <v>0</v>
      </c>
      <c r="H20" s="10"/>
      <c r="I20" s="5"/>
      <c r="J20" s="5"/>
      <c r="K20" s="289"/>
      <c r="L20" s="10"/>
      <c r="M20" s="23"/>
      <c r="N20" s="10"/>
      <c r="O20" s="10"/>
      <c r="P20" s="10"/>
      <c r="Q20" s="24" t="s">
        <v>18</v>
      </c>
      <c r="R20" s="25" t="s">
        <v>19</v>
      </c>
      <c r="S20" s="26" t="s">
        <v>20</v>
      </c>
      <c r="T20" s="10"/>
      <c r="U20" s="5"/>
      <c r="V20" s="5"/>
      <c r="W20" s="289"/>
    </row>
    <row r="21" spans="1:23" x14ac:dyDescent="0.25">
      <c r="A21" s="27" t="s">
        <v>21</v>
      </c>
      <c r="B21" s="10"/>
      <c r="C21" s="10"/>
      <c r="D21" s="10"/>
      <c r="E21" s="28">
        <v>0</v>
      </c>
      <c r="F21" s="29">
        <v>5</v>
      </c>
      <c r="G21" s="30">
        <f>E21*F21</f>
        <v>0</v>
      </c>
      <c r="H21" s="10"/>
      <c r="I21" s="5"/>
      <c r="J21" s="5"/>
      <c r="K21" s="289"/>
      <c r="L21" s="10"/>
      <c r="M21" s="27" t="s">
        <v>22</v>
      </c>
      <c r="N21" s="10"/>
      <c r="O21" s="10"/>
      <c r="P21" s="10"/>
      <c r="Q21" s="28">
        <v>0</v>
      </c>
      <c r="R21" s="29">
        <v>6</v>
      </c>
      <c r="S21" s="30">
        <f>Q21*R21</f>
        <v>0</v>
      </c>
      <c r="T21" s="10"/>
      <c r="U21" s="5"/>
      <c r="V21" s="5"/>
      <c r="W21" s="289"/>
    </row>
    <row r="22" spans="1:23" x14ac:dyDescent="0.25">
      <c r="A22" s="27" t="s">
        <v>23</v>
      </c>
      <c r="B22" s="10"/>
      <c r="C22" s="10"/>
      <c r="D22" s="10"/>
      <c r="E22" s="31">
        <v>0</v>
      </c>
      <c r="F22" s="3">
        <v>4</v>
      </c>
      <c r="G22" s="32">
        <f t="shared" ref="G22:G28" si="0">E22*F22</f>
        <v>0</v>
      </c>
      <c r="H22" s="10"/>
      <c r="I22" s="5"/>
      <c r="J22" s="5"/>
      <c r="K22" s="289"/>
      <c r="L22" s="10"/>
      <c r="M22" s="27" t="s">
        <v>24</v>
      </c>
      <c r="N22" s="10"/>
      <c r="O22" s="10"/>
      <c r="P22" s="10"/>
      <c r="Q22" s="31">
        <v>0</v>
      </c>
      <c r="R22" s="3">
        <v>5</v>
      </c>
      <c r="S22" s="32">
        <f t="shared" ref="S22:S28" si="1">Q22*R22</f>
        <v>0</v>
      </c>
      <c r="T22" s="10"/>
      <c r="U22" s="5"/>
      <c r="V22" s="5"/>
      <c r="W22" s="289"/>
    </row>
    <row r="23" spans="1:23" x14ac:dyDescent="0.25">
      <c r="A23" s="27" t="s">
        <v>25</v>
      </c>
      <c r="B23" s="10"/>
      <c r="C23" s="10"/>
      <c r="D23" s="10"/>
      <c r="E23" s="31">
        <v>1</v>
      </c>
      <c r="F23" s="3">
        <v>3</v>
      </c>
      <c r="G23" s="32">
        <f t="shared" si="0"/>
        <v>3</v>
      </c>
      <c r="H23" s="10"/>
      <c r="I23" s="5"/>
      <c r="J23" s="5"/>
      <c r="K23" s="289"/>
      <c r="L23" s="10"/>
      <c r="M23" s="27" t="s">
        <v>137</v>
      </c>
      <c r="N23" s="10"/>
      <c r="O23" s="10"/>
      <c r="P23" s="10"/>
      <c r="Q23" s="31">
        <v>0</v>
      </c>
      <c r="R23" s="3">
        <v>4</v>
      </c>
      <c r="S23" s="32">
        <f t="shared" si="1"/>
        <v>0</v>
      </c>
      <c r="T23" s="10"/>
      <c r="U23" s="5"/>
      <c r="V23" s="5"/>
      <c r="W23" s="289"/>
    </row>
    <row r="24" spans="1:23" x14ac:dyDescent="0.25">
      <c r="A24" s="27" t="s">
        <v>26</v>
      </c>
      <c r="B24" s="10"/>
      <c r="C24" s="10"/>
      <c r="D24" s="10"/>
      <c r="E24" s="31">
        <v>0</v>
      </c>
      <c r="F24" s="3">
        <v>3</v>
      </c>
      <c r="G24" s="32">
        <f t="shared" si="0"/>
        <v>0</v>
      </c>
      <c r="H24" s="10"/>
      <c r="I24" s="5"/>
      <c r="J24" s="5"/>
      <c r="K24" s="289"/>
      <c r="L24" s="10"/>
      <c r="M24" s="27" t="s">
        <v>27</v>
      </c>
      <c r="N24" s="10"/>
      <c r="O24" s="10"/>
      <c r="P24" s="10"/>
      <c r="Q24" s="31">
        <v>0</v>
      </c>
      <c r="R24" s="3">
        <v>3</v>
      </c>
      <c r="S24" s="32">
        <f t="shared" si="1"/>
        <v>0</v>
      </c>
      <c r="T24" s="10"/>
      <c r="U24" s="5"/>
      <c r="V24" s="5"/>
      <c r="W24" s="289"/>
    </row>
    <row r="25" spans="1:23" x14ac:dyDescent="0.25">
      <c r="A25" s="27" t="s">
        <v>28</v>
      </c>
      <c r="B25" s="10"/>
      <c r="C25" s="10"/>
      <c r="D25" s="10"/>
      <c r="E25" s="31">
        <v>1</v>
      </c>
      <c r="F25" s="3">
        <v>2</v>
      </c>
      <c r="G25" s="32">
        <f t="shared" si="0"/>
        <v>2</v>
      </c>
      <c r="H25" s="10"/>
      <c r="I25" s="5"/>
      <c r="J25" s="5"/>
      <c r="K25" s="289"/>
      <c r="L25" s="10"/>
      <c r="M25" s="27" t="s">
        <v>29</v>
      </c>
      <c r="N25" s="10"/>
      <c r="O25" s="10"/>
      <c r="P25" s="10"/>
      <c r="Q25" s="31">
        <v>0</v>
      </c>
      <c r="R25" s="3">
        <v>2</v>
      </c>
      <c r="S25" s="32">
        <f t="shared" si="1"/>
        <v>0</v>
      </c>
      <c r="T25" s="10"/>
      <c r="U25" s="5"/>
      <c r="V25" s="5"/>
      <c r="W25" s="289"/>
    </row>
    <row r="26" spans="1:23" x14ac:dyDescent="0.25">
      <c r="A26" s="27" t="s">
        <v>30</v>
      </c>
      <c r="B26" s="10"/>
      <c r="C26" s="10"/>
      <c r="D26" s="10"/>
      <c r="E26" s="31">
        <v>1</v>
      </c>
      <c r="F26" s="3">
        <v>2</v>
      </c>
      <c r="G26" s="32">
        <f t="shared" si="0"/>
        <v>2</v>
      </c>
      <c r="H26" s="10"/>
      <c r="I26" s="5"/>
      <c r="J26" s="5"/>
      <c r="K26" s="289"/>
      <c r="L26" s="10"/>
      <c r="M26" s="27" t="s">
        <v>31</v>
      </c>
      <c r="N26" s="10"/>
      <c r="O26" s="10"/>
      <c r="P26" s="10"/>
      <c r="Q26" s="31">
        <v>0</v>
      </c>
      <c r="R26" s="3">
        <v>1</v>
      </c>
      <c r="S26" s="32">
        <f t="shared" si="1"/>
        <v>0</v>
      </c>
      <c r="T26" s="10"/>
      <c r="U26" s="5"/>
      <c r="V26" s="5"/>
      <c r="W26" s="289"/>
    </row>
    <row r="27" spans="1:23" x14ac:dyDescent="0.25">
      <c r="A27" s="27" t="s">
        <v>32</v>
      </c>
      <c r="B27" s="10"/>
      <c r="C27" s="10"/>
      <c r="D27" s="10"/>
      <c r="E27" s="31">
        <v>0</v>
      </c>
      <c r="F27" s="3">
        <v>1</v>
      </c>
      <c r="G27" s="32">
        <f t="shared" si="0"/>
        <v>0</v>
      </c>
      <c r="H27" s="10"/>
      <c r="I27" s="5"/>
      <c r="J27" s="5"/>
      <c r="K27" s="289"/>
      <c r="L27" s="10"/>
      <c r="M27" s="27" t="s">
        <v>33</v>
      </c>
      <c r="N27" s="10"/>
      <c r="O27" s="10"/>
      <c r="P27" s="10"/>
      <c r="Q27" s="31">
        <v>0</v>
      </c>
      <c r="R27" s="3">
        <v>1</v>
      </c>
      <c r="S27" s="32">
        <f t="shared" si="1"/>
        <v>0</v>
      </c>
      <c r="T27" s="10"/>
      <c r="U27" s="5"/>
      <c r="V27" s="5"/>
      <c r="W27" s="289"/>
    </row>
    <row r="28" spans="1:23" ht="15.75" thickBot="1" x14ac:dyDescent="0.3">
      <c r="A28" s="27" t="s">
        <v>34</v>
      </c>
      <c r="B28" s="10"/>
      <c r="C28" s="10"/>
      <c r="D28" s="10"/>
      <c r="E28" s="33">
        <v>0</v>
      </c>
      <c r="F28" s="34">
        <v>1</v>
      </c>
      <c r="G28" s="35">
        <f t="shared" si="0"/>
        <v>0</v>
      </c>
      <c r="H28" s="10"/>
      <c r="I28" s="5"/>
      <c r="J28" s="5"/>
      <c r="K28" s="289"/>
      <c r="L28" s="10"/>
      <c r="M28" s="27" t="s">
        <v>35</v>
      </c>
      <c r="N28" s="10"/>
      <c r="O28" s="10"/>
      <c r="P28" s="10"/>
      <c r="Q28" s="33">
        <v>0</v>
      </c>
      <c r="R28" s="34">
        <v>1</v>
      </c>
      <c r="S28" s="35">
        <f t="shared" si="1"/>
        <v>0</v>
      </c>
      <c r="T28" s="10"/>
      <c r="U28" s="5"/>
      <c r="V28" s="5"/>
      <c r="W28" s="289"/>
    </row>
    <row r="29" spans="1:23" x14ac:dyDescent="0.25">
      <c r="A29" s="27"/>
      <c r="B29" s="10"/>
      <c r="C29" s="10"/>
      <c r="D29" s="10"/>
      <c r="E29" s="10"/>
      <c r="F29" s="10"/>
      <c r="G29" s="10"/>
      <c r="H29" s="10"/>
      <c r="I29" s="10"/>
      <c r="J29" s="10"/>
      <c r="K29" s="289"/>
      <c r="L29" s="10"/>
      <c r="M29" s="27"/>
      <c r="N29" s="10"/>
      <c r="O29" s="10"/>
      <c r="P29" s="10"/>
      <c r="Q29" s="10"/>
      <c r="R29" s="10"/>
      <c r="S29" s="10"/>
      <c r="T29" s="10"/>
      <c r="U29" s="10"/>
      <c r="V29" s="10"/>
      <c r="W29" s="289"/>
    </row>
    <row r="30" spans="1:23" x14ac:dyDescent="0.25">
      <c r="A30" s="27" t="s">
        <v>36</v>
      </c>
      <c r="B30" s="10"/>
      <c r="C30" s="10"/>
      <c r="D30" s="10"/>
      <c r="E30" s="10"/>
      <c r="F30" s="10"/>
      <c r="G30" s="3">
        <f>SUM(G20:G28)</f>
        <v>7</v>
      </c>
      <c r="H30" s="10"/>
      <c r="I30" s="10"/>
      <c r="J30" s="10"/>
      <c r="K30" s="289"/>
      <c r="L30" s="10"/>
      <c r="M30" s="27" t="s">
        <v>37</v>
      </c>
      <c r="N30" s="10"/>
      <c r="O30" s="10"/>
      <c r="P30" s="10"/>
      <c r="Q30" s="10"/>
      <c r="R30" s="10"/>
      <c r="S30" s="3">
        <f>SUM(S21:S28)</f>
        <v>0</v>
      </c>
      <c r="T30" s="36" t="s">
        <v>38</v>
      </c>
      <c r="U30" s="3">
        <f>SUM(S21:S23)+(S27+S28)</f>
        <v>0</v>
      </c>
      <c r="V30" s="10"/>
      <c r="W30" s="289"/>
    </row>
    <row r="31" spans="1:23" ht="6" customHeight="1" x14ac:dyDescent="0.25">
      <c r="A31" s="27"/>
      <c r="B31" s="10"/>
      <c r="C31" s="10"/>
      <c r="D31" s="10"/>
      <c r="E31" s="10"/>
      <c r="F31" s="10"/>
      <c r="G31" s="10"/>
      <c r="H31" s="10"/>
      <c r="I31" s="10"/>
      <c r="J31" s="10"/>
      <c r="K31" s="289"/>
      <c r="M31" s="27"/>
      <c r="N31" s="10"/>
      <c r="O31" s="10"/>
      <c r="P31" s="10"/>
      <c r="Q31" s="10"/>
      <c r="R31" s="10"/>
      <c r="S31" s="10"/>
      <c r="T31" s="11"/>
      <c r="U31" s="5"/>
      <c r="V31" s="10"/>
      <c r="W31" s="289"/>
    </row>
    <row r="32" spans="1:23" x14ac:dyDescent="0.25">
      <c r="A32" s="27" t="s">
        <v>39</v>
      </c>
      <c r="B32" s="10"/>
      <c r="C32" s="10"/>
      <c r="D32" s="10"/>
      <c r="E32" s="10"/>
      <c r="F32" s="10"/>
      <c r="G32" s="3">
        <f>G30*C7</f>
        <v>14</v>
      </c>
      <c r="H32" s="10" t="s">
        <v>4</v>
      </c>
      <c r="I32" s="10"/>
      <c r="J32" s="10"/>
      <c r="K32" s="289"/>
      <c r="M32" s="27" t="s">
        <v>40</v>
      </c>
      <c r="N32" s="10"/>
      <c r="O32" s="10"/>
      <c r="P32" s="10"/>
      <c r="Q32" s="10"/>
      <c r="R32" s="10"/>
      <c r="S32" s="3">
        <f>S30*C7</f>
        <v>0</v>
      </c>
      <c r="T32" s="36" t="s">
        <v>41</v>
      </c>
      <c r="U32" s="3">
        <f>SUM(S24:S26)+SUM(S27:S28)</f>
        <v>0</v>
      </c>
      <c r="V32" s="10"/>
      <c r="W32" s="289"/>
    </row>
    <row r="33" spans="1:23" x14ac:dyDescent="0.2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290"/>
      <c r="M33" s="37"/>
      <c r="N33" s="38"/>
      <c r="O33" s="38"/>
      <c r="P33" s="38"/>
      <c r="Q33" s="38"/>
      <c r="R33" s="38"/>
      <c r="S33" s="38"/>
      <c r="T33" s="38"/>
      <c r="U33" s="38"/>
      <c r="V33" s="38"/>
      <c r="W33" s="290"/>
    </row>
    <row r="35" spans="1:23" x14ac:dyDescent="0.25">
      <c r="A35" s="39"/>
      <c r="B35" s="22"/>
      <c r="C35" s="22"/>
      <c r="D35" s="22"/>
      <c r="E35" s="22"/>
      <c r="F35" s="22"/>
      <c r="G35" s="22"/>
      <c r="H35" s="22"/>
      <c r="I35" s="22"/>
      <c r="J35" s="22"/>
      <c r="K35" s="288" t="s">
        <v>13</v>
      </c>
      <c r="M35" s="39"/>
      <c r="N35" s="22"/>
      <c r="O35" s="22"/>
      <c r="P35" s="22"/>
      <c r="Q35" s="22"/>
      <c r="R35" s="22"/>
      <c r="S35" s="22"/>
      <c r="T35" s="22"/>
      <c r="U35" s="22"/>
      <c r="V35" s="22"/>
      <c r="W35" s="288" t="s">
        <v>42</v>
      </c>
    </row>
    <row r="36" spans="1:23" x14ac:dyDescent="0.25">
      <c r="A36" s="23"/>
      <c r="B36" s="10"/>
      <c r="C36" s="10"/>
      <c r="D36" s="10"/>
      <c r="E36" s="88" t="s">
        <v>153</v>
      </c>
      <c r="F36" s="10"/>
      <c r="G36" s="10"/>
      <c r="H36" s="10"/>
      <c r="I36" s="10"/>
      <c r="J36" s="10"/>
      <c r="K36" s="289"/>
      <c r="M36" s="23"/>
      <c r="N36" s="10"/>
      <c r="O36" s="10"/>
      <c r="P36" s="10"/>
      <c r="Q36" s="88" t="s">
        <v>153</v>
      </c>
      <c r="R36" s="10"/>
      <c r="S36" s="10"/>
      <c r="T36" s="10"/>
      <c r="U36" s="10"/>
      <c r="V36" s="10"/>
      <c r="W36" s="289"/>
    </row>
    <row r="37" spans="1:23" x14ac:dyDescent="0.25">
      <c r="A37" s="27" t="s">
        <v>43</v>
      </c>
      <c r="B37" s="10"/>
      <c r="C37" s="10"/>
      <c r="D37" s="10"/>
      <c r="E37" s="3">
        <v>0</v>
      </c>
      <c r="F37" s="10"/>
      <c r="G37" s="10"/>
      <c r="H37" s="10"/>
      <c r="I37" s="10"/>
      <c r="J37" s="10"/>
      <c r="K37" s="291"/>
      <c r="M37" s="27" t="s">
        <v>44</v>
      </c>
      <c r="N37" s="10"/>
      <c r="O37" s="10"/>
      <c r="P37" s="10"/>
      <c r="Q37" s="3">
        <v>59</v>
      </c>
      <c r="R37" s="10"/>
      <c r="S37" s="10"/>
      <c r="T37" s="10"/>
      <c r="U37" s="10"/>
      <c r="V37" s="10"/>
      <c r="W37" s="291"/>
    </row>
    <row r="38" spans="1:23" x14ac:dyDescent="0.25">
      <c r="A38" s="27" t="s">
        <v>45</v>
      </c>
      <c r="B38" s="10"/>
      <c r="C38" s="10"/>
      <c r="D38" s="10"/>
      <c r="E38" s="3">
        <v>0</v>
      </c>
      <c r="F38" s="10"/>
      <c r="G38" s="10"/>
      <c r="H38" s="10"/>
      <c r="I38" s="10"/>
      <c r="J38" s="10"/>
      <c r="K38" s="291"/>
      <c r="M38" s="27" t="s">
        <v>46</v>
      </c>
      <c r="N38" s="10"/>
      <c r="O38" s="10"/>
      <c r="P38" s="10"/>
      <c r="Q38" s="3">
        <v>37</v>
      </c>
      <c r="R38" s="10"/>
      <c r="S38" s="10"/>
      <c r="T38" s="10"/>
      <c r="U38" s="10"/>
      <c r="V38" s="10"/>
      <c r="W38" s="291"/>
    </row>
    <row r="39" spans="1:23" x14ac:dyDescent="0.25">
      <c r="A39" s="27" t="s">
        <v>220</v>
      </c>
      <c r="B39" s="10"/>
      <c r="C39" s="10"/>
      <c r="D39" s="10"/>
      <c r="E39" s="3">
        <v>2</v>
      </c>
      <c r="F39" s="10"/>
      <c r="G39" s="10"/>
      <c r="H39" s="10"/>
      <c r="I39" s="10"/>
      <c r="J39" s="10"/>
      <c r="K39" s="291"/>
      <c r="M39" s="27" t="s">
        <v>47</v>
      </c>
      <c r="N39" s="10"/>
      <c r="O39" s="10"/>
      <c r="P39" s="10"/>
      <c r="Q39" s="3">
        <v>0</v>
      </c>
      <c r="R39" s="10"/>
      <c r="S39" s="10"/>
      <c r="T39" s="10"/>
      <c r="U39" s="10"/>
      <c r="V39" s="10"/>
      <c r="W39" s="291"/>
    </row>
    <row r="40" spans="1:23" x14ac:dyDescent="0.25">
      <c r="A40" s="27" t="s">
        <v>48</v>
      </c>
      <c r="B40" s="10"/>
      <c r="C40" s="10"/>
      <c r="D40" s="10"/>
      <c r="E40" s="3">
        <v>10</v>
      </c>
      <c r="F40" s="10"/>
      <c r="G40" s="10"/>
      <c r="H40" s="10"/>
      <c r="I40" s="10"/>
      <c r="J40" s="10"/>
      <c r="K40" s="291"/>
      <c r="M40" s="27" t="s">
        <v>49</v>
      </c>
      <c r="N40" s="10"/>
      <c r="O40" s="10"/>
      <c r="P40" s="10"/>
      <c r="Q40" s="3">
        <v>0</v>
      </c>
      <c r="R40" s="10"/>
      <c r="S40" s="10"/>
      <c r="T40" s="10"/>
      <c r="U40" s="10"/>
      <c r="V40" s="10"/>
      <c r="W40" s="291"/>
    </row>
    <row r="41" spans="1:23" x14ac:dyDescent="0.25">
      <c r="A41" s="27" t="s">
        <v>50</v>
      </c>
      <c r="B41" s="10"/>
      <c r="C41" s="10"/>
      <c r="D41" s="10"/>
      <c r="E41" s="3">
        <v>3</v>
      </c>
      <c r="F41" s="10"/>
      <c r="G41" s="10"/>
      <c r="H41" s="10"/>
      <c r="I41" s="10"/>
      <c r="J41" s="10"/>
      <c r="K41" s="291"/>
      <c r="M41" s="27" t="s">
        <v>51</v>
      </c>
      <c r="N41" s="10"/>
      <c r="O41" s="10"/>
      <c r="P41" s="10"/>
      <c r="Q41" s="3">
        <v>9</v>
      </c>
      <c r="R41" s="10"/>
      <c r="S41" s="10"/>
      <c r="T41" s="10"/>
      <c r="U41" s="10"/>
      <c r="V41" s="10"/>
      <c r="W41" s="291"/>
    </row>
    <row r="42" spans="1:23" x14ac:dyDescent="0.25">
      <c r="A42" s="27" t="s">
        <v>52</v>
      </c>
      <c r="B42" s="10"/>
      <c r="C42" s="10"/>
      <c r="D42" s="10"/>
      <c r="E42" s="3">
        <v>8</v>
      </c>
      <c r="F42" s="10"/>
      <c r="G42" s="10"/>
      <c r="H42" s="10"/>
      <c r="I42" s="10"/>
      <c r="J42" s="10"/>
      <c r="K42" s="291"/>
      <c r="M42" s="27" t="s">
        <v>53</v>
      </c>
      <c r="N42" s="10"/>
      <c r="O42" s="10"/>
      <c r="P42" s="10"/>
      <c r="Q42" s="3">
        <v>0</v>
      </c>
      <c r="R42" s="10"/>
      <c r="S42" s="10"/>
      <c r="T42" s="36" t="s">
        <v>38</v>
      </c>
      <c r="U42" s="3">
        <f>Q37+Q39+Q41</f>
        <v>68</v>
      </c>
      <c r="V42" s="10"/>
      <c r="W42" s="291"/>
    </row>
    <row r="43" spans="1:23" x14ac:dyDescent="0.25">
      <c r="A43" s="23"/>
      <c r="B43" s="10"/>
      <c r="C43" s="10"/>
      <c r="D43" s="10"/>
      <c r="E43" s="5"/>
      <c r="F43" s="10"/>
      <c r="G43" s="10"/>
      <c r="H43" s="10"/>
      <c r="I43" s="10"/>
      <c r="J43" s="10"/>
      <c r="K43" s="291"/>
      <c r="M43" s="23"/>
      <c r="N43" s="10"/>
      <c r="O43" s="10"/>
      <c r="P43" s="10"/>
      <c r="Q43" s="5"/>
      <c r="R43" s="10"/>
      <c r="S43" s="10"/>
      <c r="T43" s="11"/>
      <c r="U43" s="5"/>
      <c r="V43" s="10"/>
      <c r="W43" s="291"/>
    </row>
    <row r="44" spans="1:23" x14ac:dyDescent="0.25">
      <c r="A44" s="27" t="s">
        <v>54</v>
      </c>
      <c r="B44" s="10"/>
      <c r="C44" s="10"/>
      <c r="D44" s="10"/>
      <c r="E44" s="3">
        <f>SUM(E37:E42)</f>
        <v>23</v>
      </c>
      <c r="F44" s="10"/>
      <c r="G44" s="10"/>
      <c r="H44" s="10"/>
      <c r="I44" s="10"/>
      <c r="J44" s="10"/>
      <c r="K44" s="291"/>
      <c r="M44" s="27" t="s">
        <v>55</v>
      </c>
      <c r="N44" s="10"/>
      <c r="O44" s="10"/>
      <c r="P44" s="10"/>
      <c r="Q44" s="3">
        <f>SUM(Q37:Q42)</f>
        <v>105</v>
      </c>
      <c r="R44" s="10"/>
      <c r="S44" s="10"/>
      <c r="T44" s="36" t="s">
        <v>41</v>
      </c>
      <c r="U44" s="3">
        <f>Q38+Q40+Q42</f>
        <v>37</v>
      </c>
      <c r="V44" s="10"/>
      <c r="W44" s="291"/>
    </row>
    <row r="45" spans="1:23" x14ac:dyDescent="0.25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292"/>
      <c r="M45" s="37"/>
      <c r="N45" s="38"/>
      <c r="O45" s="38"/>
      <c r="P45" s="38"/>
      <c r="Q45" s="38"/>
      <c r="R45" s="38"/>
      <c r="S45" s="38"/>
      <c r="T45" s="38"/>
      <c r="U45" s="38"/>
      <c r="V45" s="38"/>
      <c r="W45" s="292"/>
    </row>
    <row r="47" spans="1:23" x14ac:dyDescent="0.25">
      <c r="A47" s="39"/>
      <c r="B47" s="22"/>
      <c r="C47" s="22"/>
      <c r="D47" s="22"/>
      <c r="E47" s="22"/>
      <c r="F47" s="22"/>
      <c r="G47" s="22"/>
      <c r="H47" s="22"/>
      <c r="I47" s="22"/>
      <c r="J47" s="22"/>
      <c r="K47" s="288" t="s">
        <v>56</v>
      </c>
      <c r="M47" s="39"/>
      <c r="N47" s="22"/>
      <c r="O47" s="22"/>
      <c r="P47" s="22"/>
      <c r="Q47" s="22"/>
      <c r="R47" s="22"/>
      <c r="S47" s="22"/>
      <c r="T47" s="22"/>
      <c r="U47" s="22"/>
      <c r="V47" s="22"/>
      <c r="W47" s="288" t="s">
        <v>57</v>
      </c>
    </row>
    <row r="48" spans="1:23" x14ac:dyDescent="0.25">
      <c r="A48" s="23"/>
      <c r="B48" s="10"/>
      <c r="C48" s="10"/>
      <c r="D48" s="10"/>
      <c r="E48" s="88" t="s">
        <v>153</v>
      </c>
      <c r="F48" s="10"/>
      <c r="G48" s="10"/>
      <c r="H48" s="10"/>
      <c r="I48" s="10"/>
      <c r="J48" s="10"/>
      <c r="K48" s="289"/>
      <c r="M48" s="23"/>
      <c r="N48" s="10"/>
      <c r="O48" s="10"/>
      <c r="P48" s="10"/>
      <c r="Q48" s="88" t="s">
        <v>153</v>
      </c>
      <c r="R48" s="10"/>
      <c r="S48" s="10"/>
      <c r="T48" s="10"/>
      <c r="U48" s="10"/>
      <c r="V48" s="10"/>
      <c r="W48" s="289"/>
    </row>
    <row r="49" spans="1:23" x14ac:dyDescent="0.25">
      <c r="A49" s="27" t="s">
        <v>58</v>
      </c>
      <c r="B49" s="10"/>
      <c r="C49" s="10"/>
      <c r="D49" s="10"/>
      <c r="E49" s="3"/>
      <c r="F49" s="10"/>
      <c r="G49" s="10"/>
      <c r="H49" s="10"/>
      <c r="I49" s="10"/>
      <c r="J49" s="10"/>
      <c r="K49" s="289"/>
      <c r="M49" s="27" t="s">
        <v>59</v>
      </c>
      <c r="N49" s="10"/>
      <c r="O49" s="10"/>
      <c r="P49" s="10"/>
      <c r="Q49" s="3"/>
      <c r="R49" s="10"/>
      <c r="S49" s="10"/>
      <c r="T49" s="10"/>
      <c r="U49" s="10"/>
      <c r="V49" s="10"/>
      <c r="W49" s="289"/>
    </row>
    <row r="50" spans="1:23" x14ac:dyDescent="0.25">
      <c r="A50" s="27" t="s">
        <v>60</v>
      </c>
      <c r="B50" s="10"/>
      <c r="C50" s="10"/>
      <c r="D50" s="10"/>
      <c r="E50" s="3">
        <v>26</v>
      </c>
      <c r="F50" s="10"/>
      <c r="G50" s="10"/>
      <c r="H50" s="10"/>
      <c r="I50" s="10"/>
      <c r="J50" s="10"/>
      <c r="K50" s="289"/>
      <c r="M50" s="27" t="s">
        <v>61</v>
      </c>
      <c r="N50" s="10"/>
      <c r="O50" s="10"/>
      <c r="P50" s="10"/>
      <c r="Q50" s="3"/>
      <c r="R50" s="10"/>
      <c r="S50" s="10"/>
      <c r="T50" s="10"/>
      <c r="U50" s="10"/>
      <c r="V50" s="10"/>
      <c r="W50" s="289"/>
    </row>
    <row r="51" spans="1:23" x14ac:dyDescent="0.25">
      <c r="A51" s="27" t="s">
        <v>62</v>
      </c>
      <c r="B51" s="10"/>
      <c r="C51" s="10"/>
      <c r="D51" s="10"/>
      <c r="E51" s="3">
        <v>43</v>
      </c>
      <c r="F51" s="10"/>
      <c r="G51" s="10"/>
      <c r="H51" s="10"/>
      <c r="I51" s="10"/>
      <c r="J51" s="10"/>
      <c r="K51" s="289"/>
      <c r="M51" s="27" t="s">
        <v>63</v>
      </c>
      <c r="N51" s="10"/>
      <c r="O51" s="10"/>
      <c r="P51" s="10"/>
      <c r="Q51" s="3"/>
      <c r="R51" s="10"/>
      <c r="S51" s="10"/>
      <c r="T51" s="10"/>
      <c r="U51" s="10"/>
      <c r="V51" s="10"/>
      <c r="W51" s="289"/>
    </row>
    <row r="52" spans="1:23" x14ac:dyDescent="0.25">
      <c r="A52" s="27" t="s">
        <v>64</v>
      </c>
      <c r="B52" s="10"/>
      <c r="C52" s="10"/>
      <c r="D52" s="10"/>
      <c r="E52" s="3"/>
      <c r="F52" s="10"/>
      <c r="G52" s="10"/>
      <c r="H52" s="10"/>
      <c r="I52" s="10"/>
      <c r="J52" s="10"/>
      <c r="K52" s="289"/>
      <c r="M52" s="27" t="s">
        <v>65</v>
      </c>
      <c r="N52" s="10"/>
      <c r="O52" s="10"/>
      <c r="P52" s="10"/>
      <c r="Q52" s="3"/>
      <c r="R52" s="10"/>
      <c r="S52" s="10"/>
      <c r="T52" s="10"/>
      <c r="U52" s="10"/>
      <c r="V52" s="10"/>
      <c r="W52" s="289"/>
    </row>
    <row r="53" spans="1:23" x14ac:dyDescent="0.25">
      <c r="A53" s="27" t="s">
        <v>66</v>
      </c>
      <c r="B53" s="10"/>
      <c r="C53" s="10"/>
      <c r="D53" s="10"/>
      <c r="E53" s="3"/>
      <c r="F53" s="10"/>
      <c r="G53" s="10"/>
      <c r="H53" s="10"/>
      <c r="I53" s="10"/>
      <c r="J53" s="10"/>
      <c r="K53" s="289"/>
      <c r="M53" s="27" t="s">
        <v>67</v>
      </c>
      <c r="N53" s="10"/>
      <c r="O53" s="10"/>
      <c r="P53" s="10"/>
      <c r="Q53" s="3"/>
      <c r="R53" s="10"/>
      <c r="S53" s="10"/>
      <c r="T53" s="10"/>
      <c r="U53" s="10"/>
      <c r="V53" s="10"/>
      <c r="W53" s="289"/>
    </row>
    <row r="54" spans="1:23" x14ac:dyDescent="0.25">
      <c r="A54" s="27" t="s">
        <v>68</v>
      </c>
      <c r="B54" s="10"/>
      <c r="C54" s="10"/>
      <c r="D54" s="10"/>
      <c r="E54" s="3"/>
      <c r="F54" s="10"/>
      <c r="G54" s="10"/>
      <c r="H54" s="10"/>
      <c r="I54" s="10"/>
      <c r="J54" s="10"/>
      <c r="K54" s="289"/>
      <c r="M54" s="27" t="s">
        <v>69</v>
      </c>
      <c r="N54" s="10"/>
      <c r="O54" s="10"/>
      <c r="P54" s="10"/>
      <c r="Q54" s="3">
        <v>2</v>
      </c>
      <c r="R54" s="10"/>
      <c r="S54" s="10"/>
      <c r="T54" s="10"/>
      <c r="U54" s="10"/>
      <c r="V54" s="10"/>
      <c r="W54" s="289"/>
    </row>
    <row r="55" spans="1:23" x14ac:dyDescent="0.25">
      <c r="A55" s="27" t="s">
        <v>70</v>
      </c>
      <c r="B55" s="10"/>
      <c r="C55" s="10"/>
      <c r="D55" s="10"/>
      <c r="E55" s="3"/>
      <c r="F55" s="10"/>
      <c r="G55" s="10"/>
      <c r="H55" s="10"/>
      <c r="I55" s="10"/>
      <c r="J55" s="10"/>
      <c r="K55" s="289"/>
      <c r="M55" s="27" t="s">
        <v>71</v>
      </c>
      <c r="N55" s="10"/>
      <c r="O55" s="10"/>
      <c r="P55" s="10"/>
      <c r="Q55" s="3">
        <v>5</v>
      </c>
      <c r="R55" s="10"/>
      <c r="S55" s="10"/>
      <c r="T55" s="10"/>
      <c r="U55" s="10"/>
      <c r="V55" s="10"/>
      <c r="W55" s="289"/>
    </row>
    <row r="56" spans="1:23" x14ac:dyDescent="0.25">
      <c r="A56" s="27" t="s">
        <v>72</v>
      </c>
      <c r="B56" s="10"/>
      <c r="C56" s="10"/>
      <c r="D56" s="10"/>
      <c r="E56" s="3"/>
      <c r="F56" s="10"/>
      <c r="G56" s="10"/>
      <c r="H56" s="10"/>
      <c r="I56" s="10"/>
      <c r="J56" s="10"/>
      <c r="K56" s="289"/>
      <c r="M56" s="27" t="s">
        <v>73</v>
      </c>
      <c r="N56" s="10"/>
      <c r="O56" s="10"/>
      <c r="P56" s="10"/>
      <c r="Q56" s="3">
        <v>2</v>
      </c>
      <c r="R56" s="10"/>
      <c r="S56" s="10"/>
      <c r="T56" s="10"/>
      <c r="U56" s="10"/>
      <c r="V56" s="10"/>
      <c r="W56" s="289"/>
    </row>
    <row r="57" spans="1:23" x14ac:dyDescent="0.25">
      <c r="A57" s="27" t="s">
        <v>74</v>
      </c>
      <c r="B57" s="10"/>
      <c r="C57" s="10"/>
      <c r="D57" s="10"/>
      <c r="E57" s="3"/>
      <c r="F57" s="10"/>
      <c r="G57" s="10"/>
      <c r="H57" s="10"/>
      <c r="I57" s="10"/>
      <c r="J57" s="10"/>
      <c r="K57" s="289"/>
      <c r="M57" s="27" t="s">
        <v>75</v>
      </c>
      <c r="N57" s="10"/>
      <c r="O57" s="10"/>
      <c r="P57" s="10"/>
      <c r="Q57" s="3"/>
      <c r="R57" s="10"/>
      <c r="S57" s="10"/>
      <c r="T57" s="10"/>
      <c r="U57" s="10"/>
      <c r="V57" s="10"/>
      <c r="W57" s="289"/>
    </row>
    <row r="58" spans="1:23" x14ac:dyDescent="0.25">
      <c r="A58" s="27" t="s">
        <v>76</v>
      </c>
      <c r="B58" s="10"/>
      <c r="C58" s="10"/>
      <c r="D58" s="10"/>
      <c r="E58" s="3"/>
      <c r="F58" s="10"/>
      <c r="G58" s="10"/>
      <c r="H58" s="10"/>
      <c r="I58" s="10"/>
      <c r="J58" s="10"/>
      <c r="K58" s="289"/>
      <c r="M58" s="27" t="s">
        <v>77</v>
      </c>
      <c r="N58" s="10"/>
      <c r="O58" s="10"/>
      <c r="P58" s="10"/>
      <c r="Q58" s="3">
        <f>43+16</f>
        <v>59</v>
      </c>
      <c r="R58" s="10"/>
      <c r="S58" s="10"/>
      <c r="T58" s="10"/>
      <c r="U58" s="10"/>
      <c r="V58" s="10"/>
      <c r="W58" s="289"/>
    </row>
    <row r="59" spans="1:23" x14ac:dyDescent="0.25">
      <c r="A59" s="27" t="s">
        <v>78</v>
      </c>
      <c r="B59" s="10"/>
      <c r="C59" s="10"/>
      <c r="D59" s="10"/>
      <c r="E59" s="3"/>
      <c r="F59" s="10"/>
      <c r="G59" s="10"/>
      <c r="H59" s="10"/>
      <c r="I59" s="10"/>
      <c r="J59" s="10"/>
      <c r="K59" s="289"/>
      <c r="M59" s="27" t="s">
        <v>79</v>
      </c>
      <c r="N59" s="10"/>
      <c r="O59" s="10"/>
      <c r="P59" s="10"/>
      <c r="Q59" s="3"/>
      <c r="R59" s="10"/>
      <c r="S59" s="10"/>
      <c r="T59" s="10"/>
      <c r="U59" s="10"/>
      <c r="V59" s="10"/>
      <c r="W59" s="289"/>
    </row>
    <row r="60" spans="1:23" x14ac:dyDescent="0.25">
      <c r="A60" s="27" t="s">
        <v>80</v>
      </c>
      <c r="B60" s="10"/>
      <c r="C60" s="10"/>
      <c r="D60" s="10"/>
      <c r="E60" s="3"/>
      <c r="F60" s="10"/>
      <c r="G60" s="10"/>
      <c r="H60" s="10"/>
      <c r="I60" s="10"/>
      <c r="J60" s="10"/>
      <c r="K60" s="289"/>
      <c r="M60" s="27" t="s">
        <v>81</v>
      </c>
      <c r="N60" s="10"/>
      <c r="O60" s="10"/>
      <c r="P60" s="10"/>
      <c r="Q60" s="3"/>
      <c r="R60" s="10"/>
      <c r="S60" s="10"/>
      <c r="T60" s="10"/>
      <c r="U60" s="10"/>
      <c r="V60" s="10"/>
      <c r="W60" s="289"/>
    </row>
    <row r="61" spans="1:23" x14ac:dyDescent="0.25">
      <c r="A61" s="27" t="s">
        <v>82</v>
      </c>
      <c r="B61" s="10"/>
      <c r="C61" s="10"/>
      <c r="D61" s="10"/>
      <c r="E61" s="3"/>
      <c r="F61" s="10"/>
      <c r="G61" s="10"/>
      <c r="H61" s="10"/>
      <c r="I61" s="10"/>
      <c r="J61" s="10"/>
      <c r="K61" s="289"/>
      <c r="M61" s="27" t="s">
        <v>83</v>
      </c>
      <c r="N61" s="10"/>
      <c r="O61" s="10"/>
      <c r="P61" s="10"/>
      <c r="Q61" s="3"/>
      <c r="R61" s="10"/>
      <c r="S61" s="10"/>
      <c r="T61" s="10"/>
      <c r="U61" s="10"/>
      <c r="V61" s="10"/>
      <c r="W61" s="289"/>
    </row>
    <row r="62" spans="1:23" x14ac:dyDescent="0.25">
      <c r="A62" s="27" t="s">
        <v>84</v>
      </c>
      <c r="B62" s="10"/>
      <c r="C62" s="10"/>
      <c r="D62" s="10"/>
      <c r="E62" s="3"/>
      <c r="F62" s="10"/>
      <c r="G62" s="10"/>
      <c r="H62" s="10"/>
      <c r="I62" s="10"/>
      <c r="J62" s="10"/>
      <c r="K62" s="289"/>
      <c r="M62" s="27" t="s">
        <v>85</v>
      </c>
      <c r="N62" s="10"/>
      <c r="O62" s="10"/>
      <c r="P62" s="10"/>
      <c r="Q62" s="3"/>
      <c r="R62" s="10"/>
      <c r="S62" s="10"/>
      <c r="T62" s="10"/>
      <c r="U62" s="10"/>
      <c r="V62" s="10"/>
      <c r="W62" s="289"/>
    </row>
    <row r="63" spans="1:23" x14ac:dyDescent="0.25">
      <c r="A63" s="27" t="s">
        <v>86</v>
      </c>
      <c r="B63" s="10"/>
      <c r="C63" s="10"/>
      <c r="D63" s="10"/>
      <c r="E63" s="3"/>
      <c r="F63" s="10"/>
      <c r="G63" s="10"/>
      <c r="H63" s="10"/>
      <c r="I63" s="10"/>
      <c r="J63" s="10"/>
      <c r="K63" s="289"/>
      <c r="M63" s="66"/>
      <c r="P63" s="10"/>
      <c r="Q63" s="3"/>
      <c r="R63" s="10"/>
      <c r="S63" s="10"/>
      <c r="T63" s="10"/>
      <c r="U63" s="10"/>
      <c r="V63" s="10"/>
      <c r="W63" s="289"/>
    </row>
    <row r="64" spans="1:23" x14ac:dyDescent="0.25">
      <c r="A64" s="27" t="s">
        <v>87</v>
      </c>
      <c r="B64" s="10"/>
      <c r="C64" s="10"/>
      <c r="D64" s="10"/>
      <c r="E64" s="3"/>
      <c r="F64" s="10"/>
      <c r="G64" s="10"/>
      <c r="H64" s="10"/>
      <c r="I64" s="10"/>
      <c r="J64" s="10"/>
      <c r="K64" s="289"/>
      <c r="M64" s="27"/>
      <c r="N64" s="10"/>
      <c r="O64" s="10"/>
      <c r="P64" s="10"/>
      <c r="Q64" s="3"/>
      <c r="R64" s="10"/>
      <c r="S64" s="10"/>
      <c r="T64" s="10"/>
      <c r="U64" s="10"/>
      <c r="V64" s="10"/>
      <c r="W64" s="289"/>
    </row>
    <row r="65" spans="1:25" x14ac:dyDescent="0.25">
      <c r="A65" s="27" t="s">
        <v>88</v>
      </c>
      <c r="B65" s="10"/>
      <c r="C65" s="10"/>
      <c r="D65" s="10"/>
      <c r="E65" s="3"/>
      <c r="F65" s="10"/>
      <c r="G65" s="10"/>
      <c r="H65" s="10"/>
      <c r="I65" s="10"/>
      <c r="J65" s="10"/>
      <c r="K65" s="289"/>
      <c r="M65" s="27"/>
      <c r="N65" s="10"/>
      <c r="O65" s="10"/>
      <c r="P65" s="10"/>
      <c r="Q65" s="3"/>
      <c r="R65" s="10"/>
      <c r="S65" s="10"/>
      <c r="T65" s="10"/>
      <c r="U65" s="10"/>
      <c r="V65" s="10"/>
      <c r="W65" s="289"/>
    </row>
    <row r="66" spans="1:25" x14ac:dyDescent="0.25">
      <c r="A66" s="27" t="s">
        <v>89</v>
      </c>
      <c r="B66" s="10"/>
      <c r="C66" s="10"/>
      <c r="D66" s="10"/>
      <c r="E66" s="3"/>
      <c r="F66" s="10"/>
      <c r="G66" s="10"/>
      <c r="H66" s="36" t="s">
        <v>41</v>
      </c>
      <c r="I66" s="3">
        <f>SUM(E49:E66)</f>
        <v>69</v>
      </c>
      <c r="J66" s="10"/>
      <c r="K66" s="289"/>
      <c r="M66" s="23"/>
      <c r="N66" s="10"/>
      <c r="O66" s="10"/>
      <c r="P66" s="10"/>
      <c r="Q66" s="3"/>
      <c r="R66" s="10"/>
      <c r="S66" s="10"/>
      <c r="T66" s="36" t="s">
        <v>38</v>
      </c>
      <c r="U66" s="3">
        <f>SUM(Q49:Q66)</f>
        <v>68</v>
      </c>
      <c r="V66" s="10"/>
      <c r="W66" s="289"/>
    </row>
    <row r="67" spans="1:25" x14ac:dyDescent="0.25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290"/>
      <c r="M67" s="37"/>
      <c r="N67" s="38"/>
      <c r="O67" s="38"/>
      <c r="P67" s="38"/>
      <c r="Q67" s="38"/>
      <c r="R67" s="38"/>
      <c r="S67" s="38"/>
      <c r="T67" s="38"/>
      <c r="U67" s="38"/>
      <c r="V67" s="38"/>
      <c r="W67" s="290"/>
    </row>
    <row r="69" spans="1:25" x14ac:dyDescent="0.25">
      <c r="A69" s="39"/>
      <c r="B69" s="22"/>
      <c r="C69" s="22"/>
      <c r="D69" s="22"/>
      <c r="E69" s="88" t="s">
        <v>18</v>
      </c>
      <c r="F69" s="22"/>
      <c r="G69" s="22"/>
      <c r="H69" s="22"/>
      <c r="I69" s="22"/>
      <c r="J69" s="22"/>
      <c r="K69" s="288" t="s">
        <v>90</v>
      </c>
      <c r="M69" s="39"/>
      <c r="N69" s="22"/>
      <c r="O69" s="22"/>
      <c r="P69" s="22"/>
      <c r="Q69" s="88" t="s">
        <v>18</v>
      </c>
      <c r="R69" s="22"/>
      <c r="S69" s="22"/>
      <c r="T69" s="22"/>
      <c r="U69" s="22"/>
      <c r="V69" s="22"/>
      <c r="W69" s="288" t="s">
        <v>91</v>
      </c>
      <c r="X69" s="10"/>
      <c r="Y69" s="10"/>
    </row>
    <row r="70" spans="1:25" x14ac:dyDescent="0.25">
      <c r="A70" s="27" t="s">
        <v>92</v>
      </c>
      <c r="B70" s="10"/>
      <c r="C70" s="10"/>
      <c r="D70" s="10"/>
      <c r="E70" s="3"/>
      <c r="F70" s="10"/>
      <c r="G70" s="10"/>
      <c r="H70" s="10"/>
      <c r="I70" s="10"/>
      <c r="J70" s="10"/>
      <c r="K70" s="289"/>
      <c r="M70" s="27" t="s">
        <v>92</v>
      </c>
      <c r="N70" s="10"/>
      <c r="O70" s="10"/>
      <c r="P70" s="10"/>
      <c r="Q70" s="3"/>
      <c r="R70" s="10"/>
      <c r="S70" s="10"/>
      <c r="T70" s="10"/>
      <c r="U70" s="10"/>
      <c r="V70" s="10"/>
      <c r="W70" s="289"/>
      <c r="X70" s="10"/>
      <c r="Y70" s="10"/>
    </row>
    <row r="71" spans="1:25" x14ac:dyDescent="0.25">
      <c r="A71" s="27" t="s">
        <v>93</v>
      </c>
      <c r="B71" s="10"/>
      <c r="C71" s="10"/>
      <c r="D71" s="10"/>
      <c r="E71" s="3">
        <v>1</v>
      </c>
      <c r="F71" s="10"/>
      <c r="G71" s="10"/>
      <c r="H71" s="10"/>
      <c r="I71" s="10"/>
      <c r="J71" s="10"/>
      <c r="K71" s="289"/>
      <c r="M71" s="27" t="s">
        <v>94</v>
      </c>
      <c r="N71" s="10"/>
      <c r="O71" s="10"/>
      <c r="P71" s="10"/>
      <c r="Q71" s="3"/>
      <c r="R71" s="10"/>
      <c r="S71" s="10"/>
      <c r="T71" s="10"/>
      <c r="U71" s="10"/>
      <c r="V71" s="10"/>
      <c r="W71" s="289"/>
      <c r="X71" s="10"/>
      <c r="Y71" s="10"/>
    </row>
    <row r="72" spans="1:25" x14ac:dyDescent="0.25">
      <c r="A72" s="27" t="s">
        <v>95</v>
      </c>
      <c r="B72" s="10"/>
      <c r="C72" s="10"/>
      <c r="D72" s="10"/>
      <c r="E72" s="3">
        <v>2</v>
      </c>
      <c r="F72" s="10"/>
      <c r="G72" s="10"/>
      <c r="H72" s="10"/>
      <c r="I72" s="10"/>
      <c r="J72" s="10"/>
      <c r="K72" s="289"/>
      <c r="M72" s="27" t="s">
        <v>96</v>
      </c>
      <c r="N72" s="10"/>
      <c r="O72" s="10"/>
      <c r="P72" s="10"/>
      <c r="Q72" s="3"/>
      <c r="R72" s="10"/>
      <c r="S72" s="10"/>
      <c r="T72" s="10"/>
      <c r="U72" s="10"/>
      <c r="V72" s="10"/>
      <c r="W72" s="289"/>
      <c r="X72" s="10"/>
      <c r="Y72" s="10"/>
    </row>
    <row r="73" spans="1:25" x14ac:dyDescent="0.25">
      <c r="A73" s="27" t="s">
        <v>97</v>
      </c>
      <c r="B73" s="10"/>
      <c r="C73" s="10"/>
      <c r="D73" s="10"/>
      <c r="E73" s="3"/>
      <c r="F73" s="10"/>
      <c r="G73" s="10"/>
      <c r="H73" s="10"/>
      <c r="I73" s="10"/>
      <c r="J73" s="10"/>
      <c r="K73" s="289"/>
      <c r="M73" s="27" t="s">
        <v>98</v>
      </c>
      <c r="N73" s="10"/>
      <c r="O73" s="10"/>
      <c r="P73" s="10"/>
      <c r="Q73" s="3"/>
      <c r="R73" s="10"/>
      <c r="S73" s="10"/>
      <c r="T73" s="10"/>
      <c r="U73" s="10"/>
      <c r="V73" s="10"/>
      <c r="W73" s="289"/>
      <c r="X73" s="10"/>
      <c r="Y73" s="10"/>
    </row>
    <row r="74" spans="1:25" x14ac:dyDescent="0.25">
      <c r="A74" s="27" t="s">
        <v>99</v>
      </c>
      <c r="B74" s="10"/>
      <c r="C74" s="10"/>
      <c r="D74" s="10"/>
      <c r="E74" s="3"/>
      <c r="F74" s="10"/>
      <c r="G74" s="10"/>
      <c r="H74" s="10"/>
      <c r="I74" s="10"/>
      <c r="J74" s="10"/>
      <c r="K74" s="289"/>
      <c r="M74" s="27" t="s">
        <v>99</v>
      </c>
      <c r="N74" s="10"/>
      <c r="O74" s="10"/>
      <c r="P74" s="10"/>
      <c r="Q74" s="3"/>
      <c r="R74" s="10"/>
      <c r="S74" s="10"/>
      <c r="T74" s="10"/>
      <c r="U74" s="10"/>
      <c r="V74" s="10"/>
      <c r="W74" s="289"/>
      <c r="X74" s="10"/>
      <c r="Y74" s="10"/>
    </row>
    <row r="75" spans="1:25" x14ac:dyDescent="0.25">
      <c r="A75" s="27" t="s">
        <v>100</v>
      </c>
      <c r="B75" s="10"/>
      <c r="C75" s="10"/>
      <c r="D75" s="10"/>
      <c r="E75" s="3"/>
      <c r="F75" s="10"/>
      <c r="G75" s="10"/>
      <c r="H75" s="10"/>
      <c r="I75" s="10"/>
      <c r="J75" s="10"/>
      <c r="K75" s="289"/>
      <c r="M75" s="27" t="s">
        <v>100</v>
      </c>
      <c r="N75" s="10"/>
      <c r="O75" s="10"/>
      <c r="P75" s="10"/>
      <c r="Q75" s="3"/>
      <c r="R75" s="10"/>
      <c r="S75" s="10"/>
      <c r="T75" s="10"/>
      <c r="U75" s="10"/>
      <c r="V75" s="10"/>
      <c r="W75" s="289"/>
      <c r="X75" s="10"/>
      <c r="Y75" s="10"/>
    </row>
    <row r="76" spans="1:25" x14ac:dyDescent="0.25">
      <c r="A76" s="27" t="s">
        <v>101</v>
      </c>
      <c r="B76" s="10"/>
      <c r="C76" s="10"/>
      <c r="D76" s="10"/>
      <c r="E76" s="3">
        <v>2</v>
      </c>
      <c r="F76" s="10"/>
      <c r="G76" s="10"/>
      <c r="H76" s="10"/>
      <c r="I76" s="10"/>
      <c r="J76" s="10"/>
      <c r="K76" s="289"/>
      <c r="M76" s="27" t="s">
        <v>101</v>
      </c>
      <c r="N76" s="10"/>
      <c r="O76" s="10"/>
      <c r="P76" s="10"/>
      <c r="Q76" s="3"/>
      <c r="R76" s="10"/>
      <c r="S76" s="10"/>
      <c r="T76" s="10"/>
      <c r="U76" s="10"/>
      <c r="V76" s="10"/>
      <c r="W76" s="289"/>
      <c r="X76" s="10"/>
      <c r="Y76" s="10"/>
    </row>
    <row r="77" spans="1:25" x14ac:dyDescent="0.25">
      <c r="A77" s="27" t="s">
        <v>102</v>
      </c>
      <c r="B77" s="10"/>
      <c r="C77" s="10"/>
      <c r="D77" s="10"/>
      <c r="E77" s="3"/>
      <c r="F77" s="10"/>
      <c r="G77" s="10"/>
      <c r="H77" s="10"/>
      <c r="I77" s="10"/>
      <c r="J77" s="10"/>
      <c r="K77" s="289"/>
      <c r="M77" s="27" t="s">
        <v>103</v>
      </c>
      <c r="N77" s="10"/>
      <c r="O77" s="10"/>
      <c r="P77" s="10"/>
      <c r="Q77" s="3"/>
      <c r="R77" s="10"/>
      <c r="S77" s="10"/>
      <c r="T77" s="10"/>
      <c r="U77" s="10"/>
      <c r="V77" s="10"/>
      <c r="W77" s="289"/>
      <c r="X77" s="10"/>
      <c r="Y77" s="10"/>
    </row>
    <row r="78" spans="1:25" x14ac:dyDescent="0.25">
      <c r="A78" s="27" t="s">
        <v>104</v>
      </c>
      <c r="B78" s="10"/>
      <c r="C78" s="10"/>
      <c r="D78" s="10"/>
      <c r="E78" s="3"/>
      <c r="F78" s="10"/>
      <c r="G78" s="10"/>
      <c r="H78" s="10"/>
      <c r="I78" s="10"/>
      <c r="J78" s="10"/>
      <c r="K78" s="289"/>
      <c r="M78" s="27" t="s">
        <v>105</v>
      </c>
      <c r="N78" s="10"/>
      <c r="O78" s="10"/>
      <c r="P78" s="10"/>
      <c r="Q78" s="3">
        <v>2</v>
      </c>
      <c r="R78" s="10"/>
      <c r="S78" s="10"/>
      <c r="T78" s="10"/>
      <c r="U78" s="10"/>
      <c r="V78" s="10"/>
      <c r="W78" s="289"/>
      <c r="X78" s="10"/>
      <c r="Y78" s="10"/>
    </row>
    <row r="79" spans="1:25" x14ac:dyDescent="0.25">
      <c r="A79" s="27" t="s">
        <v>106</v>
      </c>
      <c r="B79" s="10"/>
      <c r="C79" s="10"/>
      <c r="D79" s="10"/>
      <c r="E79" s="3">
        <v>3</v>
      </c>
      <c r="F79" s="10"/>
      <c r="G79" s="10"/>
      <c r="H79" s="10"/>
      <c r="I79" s="10"/>
      <c r="J79" s="10"/>
      <c r="K79" s="289"/>
      <c r="M79" s="27" t="s">
        <v>138</v>
      </c>
      <c r="N79" s="10"/>
      <c r="O79" s="10"/>
      <c r="P79" s="10"/>
      <c r="Q79" s="3"/>
      <c r="R79" s="10"/>
      <c r="S79" s="10"/>
      <c r="T79" s="10"/>
      <c r="U79" s="10"/>
      <c r="V79" s="10"/>
      <c r="W79" s="289"/>
      <c r="X79" s="10"/>
      <c r="Y79" s="10"/>
    </row>
    <row r="80" spans="1:25" x14ac:dyDescent="0.25">
      <c r="A80" s="27" t="s">
        <v>107</v>
      </c>
      <c r="B80" s="10"/>
      <c r="C80" s="10"/>
      <c r="D80" s="10"/>
      <c r="E80" s="3">
        <v>3</v>
      </c>
      <c r="F80" s="10"/>
      <c r="G80" s="10"/>
      <c r="H80" s="10"/>
      <c r="I80" s="10"/>
      <c r="J80" s="10"/>
      <c r="K80" s="289"/>
      <c r="M80" s="27" t="s">
        <v>139</v>
      </c>
      <c r="N80" s="10"/>
      <c r="O80" s="10"/>
      <c r="P80" s="10"/>
      <c r="Q80" s="3"/>
      <c r="R80" s="10"/>
      <c r="S80" s="10"/>
      <c r="T80" s="10"/>
      <c r="U80" s="10"/>
      <c r="V80" s="10"/>
      <c r="W80" s="289"/>
      <c r="X80" s="10"/>
      <c r="Y80" s="10"/>
    </row>
    <row r="81" spans="1:25" x14ac:dyDescent="0.25">
      <c r="A81" s="27" t="s">
        <v>108</v>
      </c>
      <c r="B81" s="10"/>
      <c r="C81" s="10"/>
      <c r="D81" s="10"/>
      <c r="E81" s="3"/>
      <c r="F81" s="10"/>
      <c r="G81" s="10"/>
      <c r="H81" s="10"/>
      <c r="I81" s="10"/>
      <c r="J81" s="10"/>
      <c r="K81" s="289"/>
      <c r="M81" s="27"/>
      <c r="N81" s="10"/>
      <c r="O81" s="10"/>
      <c r="P81" s="10"/>
      <c r="Q81" s="3"/>
      <c r="R81" s="10"/>
      <c r="S81" s="10"/>
      <c r="T81" s="10"/>
      <c r="U81" s="10"/>
      <c r="V81" s="10"/>
      <c r="W81" s="289"/>
      <c r="X81" s="10"/>
      <c r="Y81" s="10"/>
    </row>
    <row r="82" spans="1:25" x14ac:dyDescent="0.25">
      <c r="A82" s="27" t="s">
        <v>109</v>
      </c>
      <c r="B82" s="10"/>
      <c r="C82" s="10"/>
      <c r="D82" s="10"/>
      <c r="E82" s="3"/>
      <c r="F82" s="10"/>
      <c r="G82" s="10"/>
      <c r="H82" s="10"/>
      <c r="I82" s="10"/>
      <c r="J82" s="10"/>
      <c r="K82" s="289"/>
      <c r="M82" s="27"/>
      <c r="N82" s="10"/>
      <c r="O82" s="10"/>
      <c r="P82" s="10"/>
      <c r="Q82" s="3"/>
      <c r="R82" s="10"/>
      <c r="S82" s="10"/>
      <c r="T82" s="10"/>
      <c r="U82" s="10"/>
      <c r="V82" s="10"/>
      <c r="W82" s="289"/>
      <c r="X82" s="10"/>
      <c r="Y82" s="10"/>
    </row>
    <row r="83" spans="1:25" x14ac:dyDescent="0.25">
      <c r="A83" s="27" t="s">
        <v>110</v>
      </c>
      <c r="B83" s="10"/>
      <c r="C83" s="10"/>
      <c r="D83" s="10"/>
      <c r="E83" s="3"/>
      <c r="F83" s="10"/>
      <c r="G83" s="10"/>
      <c r="H83" s="10"/>
      <c r="I83" s="10"/>
      <c r="J83" s="10"/>
      <c r="K83" s="289"/>
      <c r="M83" s="27"/>
      <c r="N83" s="10"/>
      <c r="O83" s="10"/>
      <c r="P83" s="10"/>
      <c r="Q83" s="3"/>
      <c r="R83" s="10"/>
      <c r="S83" s="10"/>
      <c r="T83" s="10"/>
      <c r="U83" s="10"/>
      <c r="V83" s="10"/>
      <c r="W83" s="289"/>
      <c r="X83" s="10"/>
      <c r="Y83" s="10"/>
    </row>
    <row r="84" spans="1:25" x14ac:dyDescent="0.25">
      <c r="A84" s="27" t="s">
        <v>111</v>
      </c>
      <c r="B84" s="10"/>
      <c r="C84" s="10"/>
      <c r="D84" s="10"/>
      <c r="E84" s="3">
        <v>11</v>
      </c>
      <c r="F84" s="10"/>
      <c r="G84" s="10"/>
      <c r="H84" s="10"/>
      <c r="I84" s="10"/>
      <c r="J84" s="10"/>
      <c r="K84" s="289"/>
      <c r="M84" s="27"/>
      <c r="N84" s="10"/>
      <c r="O84" s="10"/>
      <c r="P84" s="10"/>
      <c r="Q84" s="3"/>
      <c r="R84" s="10"/>
      <c r="S84" s="10"/>
      <c r="T84" s="10"/>
      <c r="U84" s="10"/>
      <c r="V84" s="10"/>
      <c r="W84" s="289"/>
      <c r="X84" s="10"/>
      <c r="Y84" s="10"/>
    </row>
    <row r="85" spans="1:25" x14ac:dyDescent="0.25">
      <c r="A85" s="27" t="s">
        <v>112</v>
      </c>
      <c r="B85" s="10"/>
      <c r="C85" s="10"/>
      <c r="D85" s="10"/>
      <c r="E85" s="3"/>
      <c r="F85" s="10"/>
      <c r="G85" s="10"/>
      <c r="H85" s="10"/>
      <c r="I85" s="10"/>
      <c r="J85" s="10"/>
      <c r="K85" s="289"/>
      <c r="M85" s="27"/>
      <c r="N85" s="10"/>
      <c r="O85" s="10"/>
      <c r="P85" s="10"/>
      <c r="Q85" s="3"/>
      <c r="R85" s="10"/>
      <c r="S85" s="10"/>
      <c r="T85" s="10"/>
      <c r="U85" s="10"/>
      <c r="V85" s="10"/>
      <c r="W85" s="289"/>
      <c r="X85" s="10"/>
      <c r="Y85" s="10"/>
    </row>
    <row r="86" spans="1:25" x14ac:dyDescent="0.25">
      <c r="A86" s="27" t="s">
        <v>113</v>
      </c>
      <c r="B86" s="10"/>
      <c r="C86" s="10"/>
      <c r="D86" s="10"/>
      <c r="E86" s="3"/>
      <c r="F86" s="10"/>
      <c r="G86" s="10"/>
      <c r="H86" s="10"/>
      <c r="I86" s="10"/>
      <c r="J86" s="10"/>
      <c r="K86" s="289"/>
      <c r="M86" s="27"/>
      <c r="N86" s="10"/>
      <c r="O86" s="10"/>
      <c r="P86" s="10"/>
      <c r="Q86" s="3"/>
      <c r="R86" s="10"/>
      <c r="S86" s="10"/>
      <c r="T86" s="10"/>
      <c r="U86" s="10"/>
      <c r="V86" s="10"/>
      <c r="W86" s="289"/>
      <c r="X86" s="10"/>
      <c r="Y86" s="10"/>
    </row>
    <row r="87" spans="1:25" x14ac:dyDescent="0.25">
      <c r="A87" s="27" t="s">
        <v>114</v>
      </c>
      <c r="B87" s="10"/>
      <c r="C87" s="10"/>
      <c r="D87" s="10"/>
      <c r="E87" s="3"/>
      <c r="F87" s="10"/>
      <c r="G87" s="10"/>
      <c r="H87" s="10"/>
      <c r="I87" s="10"/>
      <c r="J87" s="10"/>
      <c r="K87" s="289"/>
      <c r="M87" s="27"/>
      <c r="N87" s="10"/>
      <c r="O87" s="10"/>
      <c r="P87" s="10"/>
      <c r="Q87" s="3"/>
      <c r="R87" s="10"/>
      <c r="S87" s="10"/>
      <c r="T87" s="10"/>
      <c r="U87" s="10"/>
      <c r="V87" s="10"/>
      <c r="W87" s="289"/>
      <c r="X87" s="10"/>
      <c r="Y87" s="10"/>
    </row>
    <row r="88" spans="1:25" x14ac:dyDescent="0.25">
      <c r="A88" s="27" t="s">
        <v>115</v>
      </c>
      <c r="B88" s="10"/>
      <c r="C88" s="10"/>
      <c r="D88" s="10"/>
      <c r="E88" s="3"/>
      <c r="F88" s="10"/>
      <c r="G88" s="10"/>
      <c r="H88" s="10"/>
      <c r="I88" s="10"/>
      <c r="J88" s="10"/>
      <c r="K88" s="289"/>
      <c r="M88" s="27"/>
      <c r="N88" s="10"/>
      <c r="O88" s="10"/>
      <c r="P88" s="10"/>
      <c r="Q88" s="3"/>
      <c r="R88" s="10"/>
      <c r="S88" s="10"/>
      <c r="T88" s="10"/>
      <c r="U88" s="10"/>
      <c r="V88" s="10"/>
      <c r="W88" s="289"/>
      <c r="X88" s="10"/>
      <c r="Y88" s="10"/>
    </row>
    <row r="89" spans="1:25" x14ac:dyDescent="0.25">
      <c r="A89" s="27" t="s">
        <v>116</v>
      </c>
      <c r="B89" s="10"/>
      <c r="C89" s="10"/>
      <c r="D89" s="10"/>
      <c r="E89" s="3"/>
      <c r="F89" s="10"/>
      <c r="G89" s="10"/>
      <c r="H89" s="10"/>
      <c r="I89" s="10"/>
      <c r="J89" s="10"/>
      <c r="K89" s="289"/>
      <c r="M89" s="27"/>
      <c r="N89" s="10"/>
      <c r="O89" s="10"/>
      <c r="P89" s="10"/>
      <c r="Q89" s="3"/>
      <c r="R89" s="10"/>
      <c r="S89" s="10"/>
      <c r="T89" s="10"/>
      <c r="U89" s="10"/>
      <c r="V89" s="10"/>
      <c r="W89" s="289"/>
      <c r="X89" s="10"/>
      <c r="Y89" s="10"/>
    </row>
    <row r="90" spans="1:25" x14ac:dyDescent="0.25">
      <c r="A90" s="27" t="s">
        <v>117</v>
      </c>
      <c r="B90" s="10"/>
      <c r="C90" s="10"/>
      <c r="D90" s="10"/>
      <c r="E90" s="3"/>
      <c r="F90" s="10"/>
      <c r="G90" s="10"/>
      <c r="H90" s="10"/>
      <c r="I90" s="10"/>
      <c r="J90" s="10"/>
      <c r="K90" s="289"/>
      <c r="M90" s="27"/>
      <c r="N90" s="10"/>
      <c r="O90" s="10"/>
      <c r="P90" s="10"/>
      <c r="Q90" s="3"/>
      <c r="R90" s="10"/>
      <c r="S90" s="10"/>
      <c r="T90" s="10"/>
      <c r="U90" s="10"/>
      <c r="V90" s="10"/>
      <c r="W90" s="289"/>
      <c r="X90" s="10"/>
      <c r="Y90" s="10"/>
    </row>
    <row r="91" spans="1:25" x14ac:dyDescent="0.25">
      <c r="A91" s="27" t="s">
        <v>118</v>
      </c>
      <c r="B91" s="10"/>
      <c r="C91" s="10"/>
      <c r="D91" s="10"/>
      <c r="E91" s="3"/>
      <c r="F91" s="10"/>
      <c r="G91" s="10"/>
      <c r="H91" s="10"/>
      <c r="I91" s="10"/>
      <c r="J91" s="10"/>
      <c r="K91" s="289"/>
      <c r="M91" s="27"/>
      <c r="N91" s="10"/>
      <c r="O91" s="10"/>
      <c r="P91" s="10"/>
      <c r="Q91" s="3"/>
      <c r="R91" s="10"/>
      <c r="S91" s="10"/>
      <c r="T91" s="10"/>
      <c r="U91" s="10"/>
      <c r="V91" s="10"/>
      <c r="W91" s="289"/>
    </row>
    <row r="92" spans="1:25" x14ac:dyDescent="0.25">
      <c r="A92" s="27" t="s">
        <v>119</v>
      </c>
      <c r="B92" s="10"/>
      <c r="C92" s="10"/>
      <c r="D92" s="10"/>
      <c r="E92" s="3"/>
      <c r="F92" s="10"/>
      <c r="G92" s="10"/>
      <c r="H92" s="10"/>
      <c r="I92" s="10"/>
      <c r="J92" s="10"/>
      <c r="K92" s="289"/>
      <c r="M92" s="27"/>
      <c r="N92" s="10"/>
      <c r="O92" s="10"/>
      <c r="P92" s="10"/>
      <c r="Q92" s="3"/>
      <c r="R92" s="10"/>
      <c r="S92" s="10"/>
      <c r="T92" s="10"/>
      <c r="U92" s="10"/>
      <c r="V92" s="10"/>
      <c r="W92" s="289"/>
    </row>
    <row r="93" spans="1:25" x14ac:dyDescent="0.25">
      <c r="A93" s="27" t="s">
        <v>120</v>
      </c>
      <c r="B93" s="10"/>
      <c r="C93" s="10"/>
      <c r="D93" s="10"/>
      <c r="E93" s="3"/>
      <c r="F93" s="10"/>
      <c r="G93" s="10"/>
      <c r="H93" s="10"/>
      <c r="I93" s="10"/>
      <c r="J93" s="10"/>
      <c r="K93" s="289"/>
      <c r="M93" s="27"/>
      <c r="N93" s="10"/>
      <c r="O93" s="10"/>
      <c r="P93" s="10"/>
      <c r="Q93" s="3"/>
      <c r="R93" s="10"/>
      <c r="S93" s="10"/>
      <c r="T93" s="10"/>
      <c r="U93" s="10"/>
      <c r="V93" s="10"/>
      <c r="W93" s="289"/>
    </row>
    <row r="94" spans="1:25" x14ac:dyDescent="0.25">
      <c r="A94" s="27" t="s">
        <v>121</v>
      </c>
      <c r="B94" s="10"/>
      <c r="C94" s="10"/>
      <c r="D94" s="10"/>
      <c r="E94" s="3"/>
      <c r="F94" s="10"/>
      <c r="G94" s="10"/>
      <c r="H94" s="10"/>
      <c r="I94" s="10"/>
      <c r="J94" s="10"/>
      <c r="K94" s="289"/>
      <c r="M94" s="27" t="s">
        <v>121</v>
      </c>
      <c r="N94" s="10"/>
      <c r="O94" s="10"/>
      <c r="P94" s="10"/>
      <c r="Q94" s="3"/>
      <c r="R94" s="10"/>
      <c r="S94" s="10"/>
      <c r="T94" s="10"/>
      <c r="U94" s="10"/>
      <c r="V94" s="10"/>
      <c r="W94" s="289"/>
      <c r="X94" s="10"/>
      <c r="Y94" s="10"/>
    </row>
    <row r="95" spans="1:25" x14ac:dyDescent="0.25">
      <c r="A95" s="27" t="s">
        <v>122</v>
      </c>
      <c r="B95" s="10"/>
      <c r="C95" s="10"/>
      <c r="D95" s="10"/>
      <c r="E95" s="3">
        <v>6</v>
      </c>
      <c r="F95" s="10"/>
      <c r="G95" s="10"/>
      <c r="H95" s="36" t="s">
        <v>41</v>
      </c>
      <c r="I95" s="3">
        <f>SUM(E70:E95)</f>
        <v>28</v>
      </c>
      <c r="J95" s="10"/>
      <c r="K95" s="289"/>
      <c r="M95" s="27" t="s">
        <v>123</v>
      </c>
      <c r="N95" s="10"/>
      <c r="O95" s="10"/>
      <c r="P95" s="10"/>
      <c r="Q95" s="3"/>
      <c r="R95" s="10"/>
      <c r="S95" s="10"/>
      <c r="T95" s="36" t="s">
        <v>38</v>
      </c>
      <c r="U95" s="3">
        <f>SUM(Q70:Q95)</f>
        <v>2</v>
      </c>
      <c r="V95" s="10"/>
      <c r="W95" s="289"/>
      <c r="X95" s="10"/>
      <c r="Y95" s="10"/>
    </row>
    <row r="96" spans="1:25" x14ac:dyDescent="0.25">
      <c r="A96" s="23"/>
      <c r="B96" s="10"/>
      <c r="C96" s="10"/>
      <c r="D96" s="10"/>
      <c r="E96" s="10"/>
      <c r="F96" s="10"/>
      <c r="G96" s="10"/>
      <c r="H96" s="10"/>
      <c r="I96" s="10"/>
      <c r="J96" s="10"/>
      <c r="K96" s="289"/>
      <c r="M96" s="23"/>
      <c r="N96" s="10"/>
      <c r="O96" s="10"/>
      <c r="P96" s="10"/>
      <c r="Q96" s="10"/>
      <c r="R96" s="10"/>
      <c r="S96" s="10"/>
      <c r="T96" s="10"/>
      <c r="U96" s="10"/>
      <c r="V96" s="10"/>
      <c r="W96" s="289"/>
      <c r="X96" s="10"/>
      <c r="Y96" s="10"/>
    </row>
    <row r="97" spans="1:25" x14ac:dyDescent="0.25">
      <c r="A97" s="37"/>
      <c r="B97" s="38"/>
      <c r="C97" s="38"/>
      <c r="D97" s="38"/>
      <c r="E97" s="38"/>
      <c r="F97" s="38"/>
      <c r="G97" s="38"/>
      <c r="H97" s="38"/>
      <c r="I97" s="38"/>
      <c r="J97" s="38"/>
      <c r="K97" s="290"/>
      <c r="M97" s="37"/>
      <c r="N97" s="38"/>
      <c r="O97" s="38"/>
      <c r="P97" s="38"/>
      <c r="Q97" s="38"/>
      <c r="R97" s="38"/>
      <c r="S97" s="38"/>
      <c r="T97" s="38"/>
      <c r="U97" s="38"/>
      <c r="V97" s="38"/>
      <c r="W97" s="290"/>
      <c r="X97" s="10"/>
      <c r="Y97" s="10"/>
    </row>
    <row r="98" spans="1:25" x14ac:dyDescent="0.25">
      <c r="X98" s="10"/>
      <c r="Y98" s="10"/>
    </row>
    <row r="99" spans="1:25" x14ac:dyDescent="0.25">
      <c r="A99" s="39"/>
      <c r="B99" s="22"/>
      <c r="C99" s="22"/>
      <c r="D99" s="22"/>
      <c r="E99" s="22"/>
      <c r="F99" s="22"/>
      <c r="G99" s="22"/>
      <c r="H99" s="22"/>
      <c r="I99" s="22"/>
      <c r="J99" s="22"/>
      <c r="K99" s="288" t="s">
        <v>124</v>
      </c>
      <c r="M99" s="39"/>
      <c r="N99" s="22"/>
      <c r="O99" s="22"/>
      <c r="P99" s="22"/>
      <c r="Q99" s="22"/>
      <c r="R99" s="22"/>
      <c r="S99" s="22"/>
      <c r="T99" s="22"/>
      <c r="U99" s="22"/>
      <c r="V99" s="22"/>
      <c r="W99" s="288" t="s">
        <v>125</v>
      </c>
      <c r="X99" s="10"/>
      <c r="Y99" s="10"/>
    </row>
    <row r="100" spans="1:25" x14ac:dyDescent="0.25">
      <c r="A100" s="23"/>
      <c r="B100" s="10"/>
      <c r="C100" s="10"/>
      <c r="D100" s="10"/>
      <c r="E100" s="88" t="s">
        <v>18</v>
      </c>
      <c r="F100" s="10"/>
      <c r="G100" s="10"/>
      <c r="H100" s="10"/>
      <c r="I100" s="10"/>
      <c r="J100" s="10"/>
      <c r="K100" s="289"/>
      <c r="M100" s="23"/>
      <c r="N100" s="10"/>
      <c r="O100" s="10"/>
      <c r="P100" s="10"/>
      <c r="Q100" s="88" t="s">
        <v>18</v>
      </c>
      <c r="R100" s="10"/>
      <c r="S100" s="10"/>
      <c r="T100" s="10"/>
      <c r="U100" s="10"/>
      <c r="V100" s="10"/>
      <c r="W100" s="289"/>
      <c r="X100" s="10"/>
      <c r="Y100" s="10"/>
    </row>
    <row r="101" spans="1:25" x14ac:dyDescent="0.25">
      <c r="A101" s="27" t="s">
        <v>126</v>
      </c>
      <c r="B101" s="10"/>
      <c r="C101" s="10"/>
      <c r="D101" s="10"/>
      <c r="E101" s="3"/>
      <c r="F101" s="10"/>
      <c r="G101" s="10"/>
      <c r="H101" s="10"/>
      <c r="I101" s="10"/>
      <c r="J101" s="10"/>
      <c r="K101" s="289"/>
      <c r="M101" s="27" t="s">
        <v>126</v>
      </c>
      <c r="N101" s="10"/>
      <c r="O101" s="10"/>
      <c r="P101" s="10"/>
      <c r="Q101" s="3"/>
      <c r="R101" s="10"/>
      <c r="S101" s="10"/>
      <c r="T101" s="10"/>
      <c r="U101" s="10"/>
      <c r="V101" s="10"/>
      <c r="W101" s="289"/>
      <c r="X101" s="10"/>
      <c r="Y101" s="10"/>
    </row>
    <row r="102" spans="1:25" x14ac:dyDescent="0.25">
      <c r="A102" s="27" t="s">
        <v>127</v>
      </c>
      <c r="B102" s="10"/>
      <c r="C102" s="10"/>
      <c r="D102" s="10"/>
      <c r="E102" s="3"/>
      <c r="F102" s="10"/>
      <c r="G102" s="10"/>
      <c r="H102" s="10"/>
      <c r="I102" s="10"/>
      <c r="J102" s="10"/>
      <c r="K102" s="289"/>
      <c r="M102" s="27" t="s">
        <v>127</v>
      </c>
      <c r="N102" s="10"/>
      <c r="O102" s="10"/>
      <c r="P102" s="10"/>
      <c r="Q102" s="3"/>
      <c r="R102" s="10"/>
      <c r="S102" s="10"/>
      <c r="T102" s="10"/>
      <c r="U102" s="10"/>
      <c r="V102" s="10"/>
      <c r="W102" s="289"/>
      <c r="X102" s="10"/>
      <c r="Y102" s="10"/>
    </row>
    <row r="103" spans="1:25" x14ac:dyDescent="0.25">
      <c r="A103" s="27" t="s">
        <v>128</v>
      </c>
      <c r="B103" s="10"/>
      <c r="C103" s="10"/>
      <c r="D103" s="10"/>
      <c r="E103" s="3"/>
      <c r="F103" s="10"/>
      <c r="G103" s="10"/>
      <c r="H103" s="10"/>
      <c r="I103" s="10"/>
      <c r="J103" s="10"/>
      <c r="K103" s="289"/>
      <c r="M103" s="27" t="s">
        <v>128</v>
      </c>
      <c r="N103" s="10"/>
      <c r="O103" s="10"/>
      <c r="P103" s="10"/>
      <c r="Q103" s="3"/>
      <c r="R103" s="10"/>
      <c r="S103" s="10"/>
      <c r="T103" s="10"/>
      <c r="U103" s="10"/>
      <c r="V103" s="10"/>
      <c r="W103" s="289"/>
      <c r="X103" s="10"/>
      <c r="Y103" s="10"/>
    </row>
    <row r="104" spans="1:25" x14ac:dyDescent="0.25">
      <c r="A104" s="27" t="s">
        <v>129</v>
      </c>
      <c r="B104" s="10"/>
      <c r="C104" s="10"/>
      <c r="D104" s="10"/>
      <c r="E104" s="3"/>
      <c r="F104" s="10"/>
      <c r="G104" s="10"/>
      <c r="H104" s="10"/>
      <c r="I104" s="10"/>
      <c r="J104" s="10"/>
      <c r="K104" s="289"/>
      <c r="M104" s="27" t="s">
        <v>129</v>
      </c>
      <c r="N104" s="10"/>
      <c r="O104" s="10"/>
      <c r="P104" s="10"/>
      <c r="Q104" s="3"/>
      <c r="R104" s="10"/>
      <c r="S104" s="10"/>
      <c r="T104" s="10"/>
      <c r="U104" s="10"/>
      <c r="V104" s="10"/>
      <c r="W104" s="289"/>
      <c r="X104" s="10"/>
      <c r="Y104" s="10"/>
    </row>
    <row r="105" spans="1:25" x14ac:dyDescent="0.25">
      <c r="A105" s="27" t="s">
        <v>130</v>
      </c>
      <c r="B105" s="10"/>
      <c r="C105" s="10"/>
      <c r="D105" s="10"/>
      <c r="E105" s="3"/>
      <c r="F105" s="10"/>
      <c r="G105" s="10"/>
      <c r="H105" s="10"/>
      <c r="I105" s="10"/>
      <c r="J105" s="10"/>
      <c r="K105" s="289"/>
      <c r="M105" s="27" t="s">
        <v>130</v>
      </c>
      <c r="N105" s="10"/>
      <c r="O105" s="10"/>
      <c r="P105" s="10"/>
      <c r="Q105" s="3"/>
      <c r="R105" s="10"/>
      <c r="S105" s="10"/>
      <c r="T105" s="10"/>
      <c r="U105" s="10"/>
      <c r="V105" s="10"/>
      <c r="W105" s="289"/>
      <c r="X105" s="10"/>
      <c r="Y105" s="10"/>
    </row>
    <row r="106" spans="1:25" x14ac:dyDescent="0.25">
      <c r="A106" s="27" t="s">
        <v>131</v>
      </c>
      <c r="B106" s="10"/>
      <c r="C106" s="10"/>
      <c r="D106" s="10"/>
      <c r="E106" s="3"/>
      <c r="F106" s="10"/>
      <c r="G106" s="10"/>
      <c r="H106" s="10"/>
      <c r="I106" s="10"/>
      <c r="J106" s="10"/>
      <c r="K106" s="289"/>
      <c r="M106" s="27" t="s">
        <v>131</v>
      </c>
      <c r="N106" s="10"/>
      <c r="O106" s="10"/>
      <c r="P106" s="10"/>
      <c r="Q106" s="3"/>
      <c r="R106" s="10"/>
      <c r="S106" s="10"/>
      <c r="T106" s="10"/>
      <c r="U106" s="10"/>
      <c r="V106" s="10"/>
      <c r="W106" s="289"/>
      <c r="X106" s="10"/>
      <c r="Y106" s="10"/>
    </row>
    <row r="107" spans="1:25" x14ac:dyDescent="0.25">
      <c r="A107" s="27" t="s">
        <v>132</v>
      </c>
      <c r="B107" s="10"/>
      <c r="C107" s="10"/>
      <c r="D107" s="10"/>
      <c r="E107" s="3"/>
      <c r="F107" s="10"/>
      <c r="G107" s="10"/>
      <c r="H107" s="10"/>
      <c r="I107" s="10"/>
      <c r="J107" s="10"/>
      <c r="K107" s="289"/>
      <c r="M107" s="27" t="s">
        <v>132</v>
      </c>
      <c r="N107" s="10"/>
      <c r="O107" s="10"/>
      <c r="P107" s="10"/>
      <c r="Q107" s="3"/>
      <c r="R107" s="10"/>
      <c r="S107" s="10"/>
      <c r="T107" s="10"/>
      <c r="U107" s="10"/>
      <c r="V107" s="10"/>
      <c r="W107" s="289"/>
      <c r="X107" s="10"/>
      <c r="Y107" s="10"/>
    </row>
    <row r="108" spans="1:25" x14ac:dyDescent="0.25">
      <c r="A108" s="27" t="s">
        <v>133</v>
      </c>
      <c r="B108" s="10"/>
      <c r="C108" s="10"/>
      <c r="D108" s="10"/>
      <c r="E108" s="3"/>
      <c r="F108" s="10"/>
      <c r="G108" s="10"/>
      <c r="H108" s="10"/>
      <c r="I108" s="10"/>
      <c r="J108" s="10"/>
      <c r="K108" s="289"/>
      <c r="M108" s="27" t="s">
        <v>133</v>
      </c>
      <c r="N108" s="10"/>
      <c r="O108" s="10"/>
      <c r="P108" s="10"/>
      <c r="Q108" s="3"/>
      <c r="R108" s="10"/>
      <c r="S108" s="10"/>
      <c r="T108" s="10"/>
      <c r="U108" s="10"/>
      <c r="V108" s="10"/>
      <c r="W108" s="289"/>
      <c r="X108" s="10"/>
      <c r="Y108" s="10"/>
    </row>
    <row r="109" spans="1:25" x14ac:dyDescent="0.25">
      <c r="A109" s="27" t="s">
        <v>134</v>
      </c>
      <c r="B109" s="10"/>
      <c r="C109" s="10"/>
      <c r="D109" s="10"/>
      <c r="E109" s="3"/>
      <c r="F109" s="10"/>
      <c r="G109" s="10"/>
      <c r="H109" s="10"/>
      <c r="I109" s="10"/>
      <c r="J109" s="10"/>
      <c r="K109" s="289"/>
      <c r="M109" s="27" t="s">
        <v>134</v>
      </c>
      <c r="N109" s="10"/>
      <c r="O109" s="10"/>
      <c r="P109" s="10"/>
      <c r="Q109" s="3"/>
      <c r="R109" s="10"/>
      <c r="S109" s="10"/>
      <c r="T109" s="10"/>
      <c r="U109" s="10"/>
      <c r="V109" s="10"/>
      <c r="W109" s="289"/>
      <c r="X109" s="10"/>
      <c r="Y109" s="10"/>
    </row>
    <row r="110" spans="1:25" x14ac:dyDescent="0.25">
      <c r="A110" s="27" t="s">
        <v>135</v>
      </c>
      <c r="B110" s="10"/>
      <c r="C110" s="10"/>
      <c r="D110" s="10"/>
      <c r="E110" s="3"/>
      <c r="F110" s="10"/>
      <c r="G110" s="10"/>
      <c r="H110" s="10"/>
      <c r="I110" s="10"/>
      <c r="J110" s="10"/>
      <c r="K110" s="289"/>
      <c r="M110" s="27" t="s">
        <v>135</v>
      </c>
      <c r="N110" s="10"/>
      <c r="O110" s="10"/>
      <c r="P110" s="10"/>
      <c r="Q110" s="3"/>
      <c r="R110" s="10"/>
      <c r="S110" s="10"/>
      <c r="T110" s="10"/>
      <c r="U110" s="10"/>
      <c r="V110" s="10"/>
      <c r="W110" s="289"/>
      <c r="X110" s="10"/>
      <c r="Y110" s="10"/>
    </row>
    <row r="111" spans="1:25" x14ac:dyDescent="0.25">
      <c r="A111" s="27" t="s">
        <v>136</v>
      </c>
      <c r="B111" s="10"/>
      <c r="C111" s="10"/>
      <c r="D111" s="10"/>
      <c r="E111" s="3"/>
      <c r="F111" s="10"/>
      <c r="G111" s="10"/>
      <c r="H111" s="36" t="s">
        <v>41</v>
      </c>
      <c r="I111" s="3">
        <f>SUM(E101:E111)</f>
        <v>0</v>
      </c>
      <c r="J111" s="10"/>
      <c r="K111" s="289"/>
      <c r="M111" s="27" t="s">
        <v>136</v>
      </c>
      <c r="N111" s="10"/>
      <c r="O111" s="10"/>
      <c r="P111" s="10"/>
      <c r="Q111" s="3"/>
      <c r="R111" s="10"/>
      <c r="S111" s="10"/>
      <c r="T111" s="36" t="s">
        <v>38</v>
      </c>
      <c r="U111" s="3">
        <f>SUM(Q101:Q111)</f>
        <v>0</v>
      </c>
      <c r="V111" s="10"/>
      <c r="W111" s="289"/>
      <c r="X111" s="10"/>
      <c r="Y111" s="10"/>
    </row>
    <row r="112" spans="1:25" x14ac:dyDescent="0.25">
      <c r="A112" s="37"/>
      <c r="B112" s="38"/>
      <c r="C112" s="38"/>
      <c r="D112" s="38"/>
      <c r="E112" s="38"/>
      <c r="F112" s="38"/>
      <c r="G112" s="38"/>
      <c r="H112" s="38"/>
      <c r="I112" s="38"/>
      <c r="J112" s="38"/>
      <c r="K112" s="290"/>
      <c r="M112" s="37"/>
      <c r="N112" s="38"/>
      <c r="O112" s="38"/>
      <c r="P112" s="38"/>
      <c r="Q112" s="38"/>
      <c r="R112" s="38"/>
      <c r="S112" s="38"/>
      <c r="T112" s="38"/>
      <c r="U112" s="38"/>
      <c r="V112" s="38"/>
      <c r="W112" s="290"/>
      <c r="X112" s="10"/>
      <c r="Y112" s="10"/>
    </row>
    <row r="113" spans="24:25" x14ac:dyDescent="0.25">
      <c r="X113" s="10"/>
      <c r="Y113" s="10"/>
    </row>
    <row r="114" spans="24:25" x14ac:dyDescent="0.25">
      <c r="X114" s="10"/>
      <c r="Y114" s="10"/>
    </row>
  </sheetData>
  <mergeCells count="25">
    <mergeCell ref="M5:P5"/>
    <mergeCell ref="M6:N6"/>
    <mergeCell ref="O6:P6"/>
    <mergeCell ref="M7:N7"/>
    <mergeCell ref="O7:P7"/>
    <mergeCell ref="K99:K112"/>
    <mergeCell ref="W99:W112"/>
    <mergeCell ref="W19:W33"/>
    <mergeCell ref="K35:K45"/>
    <mergeCell ref="W35:W45"/>
    <mergeCell ref="K47:K67"/>
    <mergeCell ref="W47:W67"/>
    <mergeCell ref="K69:K97"/>
    <mergeCell ref="W69:W97"/>
    <mergeCell ref="K19:K33"/>
    <mergeCell ref="A15:B17"/>
    <mergeCell ref="D15:E17"/>
    <mergeCell ref="G15:H17"/>
    <mergeCell ref="J15:K17"/>
    <mergeCell ref="M15:N17"/>
    <mergeCell ref="D7:K7"/>
    <mergeCell ref="M10:O12"/>
    <mergeCell ref="R9:W9"/>
    <mergeCell ref="R10:U10"/>
    <mergeCell ref="T14:V14"/>
  </mergeCells>
  <pageMargins left="0.51181102362204722" right="0.51181102362204722" top="0.78740157480314965" bottom="0.78740157480314965" header="0.31496062992125984" footer="0.31496062992125984"/>
  <pageSetup paperSize="9" scale="41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4"/>
  <sheetViews>
    <sheetView workbookViewId="0">
      <selection activeCell="D8" sqref="D8"/>
    </sheetView>
  </sheetViews>
  <sheetFormatPr defaultRowHeight="15" x14ac:dyDescent="0.25"/>
  <cols>
    <col min="1" max="3" width="9.140625" style="2"/>
    <col min="4" max="4" width="16.7109375" style="2" customWidth="1"/>
    <col min="5" max="11" width="9.140625" style="2"/>
    <col min="12" max="12" width="9.42578125" style="2" customWidth="1"/>
    <col min="13" max="13" width="10" style="2" customWidth="1"/>
    <col min="14" max="15" width="9.140625" style="2"/>
    <col min="16" max="16" width="10.7109375" style="2" customWidth="1"/>
    <col min="17" max="19" width="9.140625" style="2"/>
    <col min="20" max="20" width="9.5703125" style="2" customWidth="1"/>
    <col min="21" max="21" width="9.140625" style="2"/>
    <col min="22" max="22" width="9.42578125" style="2" customWidth="1"/>
    <col min="23" max="259" width="9.140625" style="2"/>
    <col min="260" max="260" width="16.7109375" style="2" customWidth="1"/>
    <col min="261" max="267" width="9.140625" style="2"/>
    <col min="268" max="268" width="9.42578125" style="2" customWidth="1"/>
    <col min="269" max="269" width="10" style="2" customWidth="1"/>
    <col min="270" max="271" width="9.140625" style="2"/>
    <col min="272" max="272" width="10.7109375" style="2" customWidth="1"/>
    <col min="273" max="277" width="9.140625" style="2"/>
    <col min="278" max="278" width="9.42578125" style="2" customWidth="1"/>
    <col min="279" max="515" width="9.140625" style="2"/>
    <col min="516" max="516" width="16.7109375" style="2" customWidth="1"/>
    <col min="517" max="523" width="9.140625" style="2"/>
    <col min="524" max="524" width="9.42578125" style="2" customWidth="1"/>
    <col min="525" max="525" width="10" style="2" customWidth="1"/>
    <col min="526" max="527" width="9.140625" style="2"/>
    <col min="528" max="528" width="10.7109375" style="2" customWidth="1"/>
    <col min="529" max="533" width="9.140625" style="2"/>
    <col min="534" max="534" width="9.42578125" style="2" customWidth="1"/>
    <col min="535" max="771" width="9.140625" style="2"/>
    <col min="772" max="772" width="16.7109375" style="2" customWidth="1"/>
    <col min="773" max="779" width="9.140625" style="2"/>
    <col min="780" max="780" width="9.42578125" style="2" customWidth="1"/>
    <col min="781" max="781" width="10" style="2" customWidth="1"/>
    <col min="782" max="783" width="9.140625" style="2"/>
    <col min="784" max="784" width="10.7109375" style="2" customWidth="1"/>
    <col min="785" max="789" width="9.140625" style="2"/>
    <col min="790" max="790" width="9.42578125" style="2" customWidth="1"/>
    <col min="791" max="1027" width="9.140625" style="2"/>
    <col min="1028" max="1028" width="16.7109375" style="2" customWidth="1"/>
    <col min="1029" max="1035" width="9.140625" style="2"/>
    <col min="1036" max="1036" width="9.42578125" style="2" customWidth="1"/>
    <col min="1037" max="1037" width="10" style="2" customWidth="1"/>
    <col min="1038" max="1039" width="9.140625" style="2"/>
    <col min="1040" max="1040" width="10.7109375" style="2" customWidth="1"/>
    <col min="1041" max="1045" width="9.140625" style="2"/>
    <col min="1046" max="1046" width="9.42578125" style="2" customWidth="1"/>
    <col min="1047" max="1283" width="9.140625" style="2"/>
    <col min="1284" max="1284" width="16.7109375" style="2" customWidth="1"/>
    <col min="1285" max="1291" width="9.140625" style="2"/>
    <col min="1292" max="1292" width="9.42578125" style="2" customWidth="1"/>
    <col min="1293" max="1293" width="10" style="2" customWidth="1"/>
    <col min="1294" max="1295" width="9.140625" style="2"/>
    <col min="1296" max="1296" width="10.7109375" style="2" customWidth="1"/>
    <col min="1297" max="1301" width="9.140625" style="2"/>
    <col min="1302" max="1302" width="9.42578125" style="2" customWidth="1"/>
    <col min="1303" max="1539" width="9.140625" style="2"/>
    <col min="1540" max="1540" width="16.7109375" style="2" customWidth="1"/>
    <col min="1541" max="1547" width="9.140625" style="2"/>
    <col min="1548" max="1548" width="9.42578125" style="2" customWidth="1"/>
    <col min="1549" max="1549" width="10" style="2" customWidth="1"/>
    <col min="1550" max="1551" width="9.140625" style="2"/>
    <col min="1552" max="1552" width="10.7109375" style="2" customWidth="1"/>
    <col min="1553" max="1557" width="9.140625" style="2"/>
    <col min="1558" max="1558" width="9.42578125" style="2" customWidth="1"/>
    <col min="1559" max="1795" width="9.140625" style="2"/>
    <col min="1796" max="1796" width="16.7109375" style="2" customWidth="1"/>
    <col min="1797" max="1803" width="9.140625" style="2"/>
    <col min="1804" max="1804" width="9.42578125" style="2" customWidth="1"/>
    <col min="1805" max="1805" width="10" style="2" customWidth="1"/>
    <col min="1806" max="1807" width="9.140625" style="2"/>
    <col min="1808" max="1808" width="10.7109375" style="2" customWidth="1"/>
    <col min="1809" max="1813" width="9.140625" style="2"/>
    <col min="1814" max="1814" width="9.42578125" style="2" customWidth="1"/>
    <col min="1815" max="2051" width="9.140625" style="2"/>
    <col min="2052" max="2052" width="16.7109375" style="2" customWidth="1"/>
    <col min="2053" max="2059" width="9.140625" style="2"/>
    <col min="2060" max="2060" width="9.42578125" style="2" customWidth="1"/>
    <col min="2061" max="2061" width="10" style="2" customWidth="1"/>
    <col min="2062" max="2063" width="9.140625" style="2"/>
    <col min="2064" max="2064" width="10.7109375" style="2" customWidth="1"/>
    <col min="2065" max="2069" width="9.140625" style="2"/>
    <col min="2070" max="2070" width="9.42578125" style="2" customWidth="1"/>
    <col min="2071" max="2307" width="9.140625" style="2"/>
    <col min="2308" max="2308" width="16.7109375" style="2" customWidth="1"/>
    <col min="2309" max="2315" width="9.140625" style="2"/>
    <col min="2316" max="2316" width="9.42578125" style="2" customWidth="1"/>
    <col min="2317" max="2317" width="10" style="2" customWidth="1"/>
    <col min="2318" max="2319" width="9.140625" style="2"/>
    <col min="2320" max="2320" width="10.7109375" style="2" customWidth="1"/>
    <col min="2321" max="2325" width="9.140625" style="2"/>
    <col min="2326" max="2326" width="9.42578125" style="2" customWidth="1"/>
    <col min="2327" max="2563" width="9.140625" style="2"/>
    <col min="2564" max="2564" width="16.7109375" style="2" customWidth="1"/>
    <col min="2565" max="2571" width="9.140625" style="2"/>
    <col min="2572" max="2572" width="9.42578125" style="2" customWidth="1"/>
    <col min="2573" max="2573" width="10" style="2" customWidth="1"/>
    <col min="2574" max="2575" width="9.140625" style="2"/>
    <col min="2576" max="2576" width="10.7109375" style="2" customWidth="1"/>
    <col min="2577" max="2581" width="9.140625" style="2"/>
    <col min="2582" max="2582" width="9.42578125" style="2" customWidth="1"/>
    <col min="2583" max="2819" width="9.140625" style="2"/>
    <col min="2820" max="2820" width="16.7109375" style="2" customWidth="1"/>
    <col min="2821" max="2827" width="9.140625" style="2"/>
    <col min="2828" max="2828" width="9.42578125" style="2" customWidth="1"/>
    <col min="2829" max="2829" width="10" style="2" customWidth="1"/>
    <col min="2830" max="2831" width="9.140625" style="2"/>
    <col min="2832" max="2832" width="10.7109375" style="2" customWidth="1"/>
    <col min="2833" max="2837" width="9.140625" style="2"/>
    <col min="2838" max="2838" width="9.42578125" style="2" customWidth="1"/>
    <col min="2839" max="3075" width="9.140625" style="2"/>
    <col min="3076" max="3076" width="16.7109375" style="2" customWidth="1"/>
    <col min="3077" max="3083" width="9.140625" style="2"/>
    <col min="3084" max="3084" width="9.42578125" style="2" customWidth="1"/>
    <col min="3085" max="3085" width="10" style="2" customWidth="1"/>
    <col min="3086" max="3087" width="9.140625" style="2"/>
    <col min="3088" max="3088" width="10.7109375" style="2" customWidth="1"/>
    <col min="3089" max="3093" width="9.140625" style="2"/>
    <col min="3094" max="3094" width="9.42578125" style="2" customWidth="1"/>
    <col min="3095" max="3331" width="9.140625" style="2"/>
    <col min="3332" max="3332" width="16.7109375" style="2" customWidth="1"/>
    <col min="3333" max="3339" width="9.140625" style="2"/>
    <col min="3340" max="3340" width="9.42578125" style="2" customWidth="1"/>
    <col min="3341" max="3341" width="10" style="2" customWidth="1"/>
    <col min="3342" max="3343" width="9.140625" style="2"/>
    <col min="3344" max="3344" width="10.7109375" style="2" customWidth="1"/>
    <col min="3345" max="3349" width="9.140625" style="2"/>
    <col min="3350" max="3350" width="9.42578125" style="2" customWidth="1"/>
    <col min="3351" max="3587" width="9.140625" style="2"/>
    <col min="3588" max="3588" width="16.7109375" style="2" customWidth="1"/>
    <col min="3589" max="3595" width="9.140625" style="2"/>
    <col min="3596" max="3596" width="9.42578125" style="2" customWidth="1"/>
    <col min="3597" max="3597" width="10" style="2" customWidth="1"/>
    <col min="3598" max="3599" width="9.140625" style="2"/>
    <col min="3600" max="3600" width="10.7109375" style="2" customWidth="1"/>
    <col min="3601" max="3605" width="9.140625" style="2"/>
    <col min="3606" max="3606" width="9.42578125" style="2" customWidth="1"/>
    <col min="3607" max="3843" width="9.140625" style="2"/>
    <col min="3844" max="3844" width="16.7109375" style="2" customWidth="1"/>
    <col min="3845" max="3851" width="9.140625" style="2"/>
    <col min="3852" max="3852" width="9.42578125" style="2" customWidth="1"/>
    <col min="3853" max="3853" width="10" style="2" customWidth="1"/>
    <col min="3854" max="3855" width="9.140625" style="2"/>
    <col min="3856" max="3856" width="10.7109375" style="2" customWidth="1"/>
    <col min="3857" max="3861" width="9.140625" style="2"/>
    <col min="3862" max="3862" width="9.42578125" style="2" customWidth="1"/>
    <col min="3863" max="4099" width="9.140625" style="2"/>
    <col min="4100" max="4100" width="16.7109375" style="2" customWidth="1"/>
    <col min="4101" max="4107" width="9.140625" style="2"/>
    <col min="4108" max="4108" width="9.42578125" style="2" customWidth="1"/>
    <col min="4109" max="4109" width="10" style="2" customWidth="1"/>
    <col min="4110" max="4111" width="9.140625" style="2"/>
    <col min="4112" max="4112" width="10.7109375" style="2" customWidth="1"/>
    <col min="4113" max="4117" width="9.140625" style="2"/>
    <col min="4118" max="4118" width="9.42578125" style="2" customWidth="1"/>
    <col min="4119" max="4355" width="9.140625" style="2"/>
    <col min="4356" max="4356" width="16.7109375" style="2" customWidth="1"/>
    <col min="4357" max="4363" width="9.140625" style="2"/>
    <col min="4364" max="4364" width="9.42578125" style="2" customWidth="1"/>
    <col min="4365" max="4365" width="10" style="2" customWidth="1"/>
    <col min="4366" max="4367" width="9.140625" style="2"/>
    <col min="4368" max="4368" width="10.7109375" style="2" customWidth="1"/>
    <col min="4369" max="4373" width="9.140625" style="2"/>
    <col min="4374" max="4374" width="9.42578125" style="2" customWidth="1"/>
    <col min="4375" max="4611" width="9.140625" style="2"/>
    <col min="4612" max="4612" width="16.7109375" style="2" customWidth="1"/>
    <col min="4613" max="4619" width="9.140625" style="2"/>
    <col min="4620" max="4620" width="9.42578125" style="2" customWidth="1"/>
    <col min="4621" max="4621" width="10" style="2" customWidth="1"/>
    <col min="4622" max="4623" width="9.140625" style="2"/>
    <col min="4624" max="4624" width="10.7109375" style="2" customWidth="1"/>
    <col min="4625" max="4629" width="9.140625" style="2"/>
    <col min="4630" max="4630" width="9.42578125" style="2" customWidth="1"/>
    <col min="4631" max="4867" width="9.140625" style="2"/>
    <col min="4868" max="4868" width="16.7109375" style="2" customWidth="1"/>
    <col min="4869" max="4875" width="9.140625" style="2"/>
    <col min="4876" max="4876" width="9.42578125" style="2" customWidth="1"/>
    <col min="4877" max="4877" width="10" style="2" customWidth="1"/>
    <col min="4878" max="4879" width="9.140625" style="2"/>
    <col min="4880" max="4880" width="10.7109375" style="2" customWidth="1"/>
    <col min="4881" max="4885" width="9.140625" style="2"/>
    <col min="4886" max="4886" width="9.42578125" style="2" customWidth="1"/>
    <col min="4887" max="5123" width="9.140625" style="2"/>
    <col min="5124" max="5124" width="16.7109375" style="2" customWidth="1"/>
    <col min="5125" max="5131" width="9.140625" style="2"/>
    <col min="5132" max="5132" width="9.42578125" style="2" customWidth="1"/>
    <col min="5133" max="5133" width="10" style="2" customWidth="1"/>
    <col min="5134" max="5135" width="9.140625" style="2"/>
    <col min="5136" max="5136" width="10.7109375" style="2" customWidth="1"/>
    <col min="5137" max="5141" width="9.140625" style="2"/>
    <col min="5142" max="5142" width="9.42578125" style="2" customWidth="1"/>
    <col min="5143" max="5379" width="9.140625" style="2"/>
    <col min="5380" max="5380" width="16.7109375" style="2" customWidth="1"/>
    <col min="5381" max="5387" width="9.140625" style="2"/>
    <col min="5388" max="5388" width="9.42578125" style="2" customWidth="1"/>
    <col min="5389" max="5389" width="10" style="2" customWidth="1"/>
    <col min="5390" max="5391" width="9.140625" style="2"/>
    <col min="5392" max="5392" width="10.7109375" style="2" customWidth="1"/>
    <col min="5393" max="5397" width="9.140625" style="2"/>
    <col min="5398" max="5398" width="9.42578125" style="2" customWidth="1"/>
    <col min="5399" max="5635" width="9.140625" style="2"/>
    <col min="5636" max="5636" width="16.7109375" style="2" customWidth="1"/>
    <col min="5637" max="5643" width="9.140625" style="2"/>
    <col min="5644" max="5644" width="9.42578125" style="2" customWidth="1"/>
    <col min="5645" max="5645" width="10" style="2" customWidth="1"/>
    <col min="5646" max="5647" width="9.140625" style="2"/>
    <col min="5648" max="5648" width="10.7109375" style="2" customWidth="1"/>
    <col min="5649" max="5653" width="9.140625" style="2"/>
    <col min="5654" max="5654" width="9.42578125" style="2" customWidth="1"/>
    <col min="5655" max="5891" width="9.140625" style="2"/>
    <col min="5892" max="5892" width="16.7109375" style="2" customWidth="1"/>
    <col min="5893" max="5899" width="9.140625" style="2"/>
    <col min="5900" max="5900" width="9.42578125" style="2" customWidth="1"/>
    <col min="5901" max="5901" width="10" style="2" customWidth="1"/>
    <col min="5902" max="5903" width="9.140625" style="2"/>
    <col min="5904" max="5904" width="10.7109375" style="2" customWidth="1"/>
    <col min="5905" max="5909" width="9.140625" style="2"/>
    <col min="5910" max="5910" width="9.42578125" style="2" customWidth="1"/>
    <col min="5911" max="6147" width="9.140625" style="2"/>
    <col min="6148" max="6148" width="16.7109375" style="2" customWidth="1"/>
    <col min="6149" max="6155" width="9.140625" style="2"/>
    <col min="6156" max="6156" width="9.42578125" style="2" customWidth="1"/>
    <col min="6157" max="6157" width="10" style="2" customWidth="1"/>
    <col min="6158" max="6159" width="9.140625" style="2"/>
    <col min="6160" max="6160" width="10.7109375" style="2" customWidth="1"/>
    <col min="6161" max="6165" width="9.140625" style="2"/>
    <col min="6166" max="6166" width="9.42578125" style="2" customWidth="1"/>
    <col min="6167" max="6403" width="9.140625" style="2"/>
    <col min="6404" max="6404" width="16.7109375" style="2" customWidth="1"/>
    <col min="6405" max="6411" width="9.140625" style="2"/>
    <col min="6412" max="6412" width="9.42578125" style="2" customWidth="1"/>
    <col min="6413" max="6413" width="10" style="2" customWidth="1"/>
    <col min="6414" max="6415" width="9.140625" style="2"/>
    <col min="6416" max="6416" width="10.7109375" style="2" customWidth="1"/>
    <col min="6417" max="6421" width="9.140625" style="2"/>
    <col min="6422" max="6422" width="9.42578125" style="2" customWidth="1"/>
    <col min="6423" max="6659" width="9.140625" style="2"/>
    <col min="6660" max="6660" width="16.7109375" style="2" customWidth="1"/>
    <col min="6661" max="6667" width="9.140625" style="2"/>
    <col min="6668" max="6668" width="9.42578125" style="2" customWidth="1"/>
    <col min="6669" max="6669" width="10" style="2" customWidth="1"/>
    <col min="6670" max="6671" width="9.140625" style="2"/>
    <col min="6672" max="6672" width="10.7109375" style="2" customWidth="1"/>
    <col min="6673" max="6677" width="9.140625" style="2"/>
    <col min="6678" max="6678" width="9.42578125" style="2" customWidth="1"/>
    <col min="6679" max="6915" width="9.140625" style="2"/>
    <col min="6916" max="6916" width="16.7109375" style="2" customWidth="1"/>
    <col min="6917" max="6923" width="9.140625" style="2"/>
    <col min="6924" max="6924" width="9.42578125" style="2" customWidth="1"/>
    <col min="6925" max="6925" width="10" style="2" customWidth="1"/>
    <col min="6926" max="6927" width="9.140625" style="2"/>
    <col min="6928" max="6928" width="10.7109375" style="2" customWidth="1"/>
    <col min="6929" max="6933" width="9.140625" style="2"/>
    <col min="6934" max="6934" width="9.42578125" style="2" customWidth="1"/>
    <col min="6935" max="7171" width="9.140625" style="2"/>
    <col min="7172" max="7172" width="16.7109375" style="2" customWidth="1"/>
    <col min="7173" max="7179" width="9.140625" style="2"/>
    <col min="7180" max="7180" width="9.42578125" style="2" customWidth="1"/>
    <col min="7181" max="7181" width="10" style="2" customWidth="1"/>
    <col min="7182" max="7183" width="9.140625" style="2"/>
    <col min="7184" max="7184" width="10.7109375" style="2" customWidth="1"/>
    <col min="7185" max="7189" width="9.140625" style="2"/>
    <col min="7190" max="7190" width="9.42578125" style="2" customWidth="1"/>
    <col min="7191" max="7427" width="9.140625" style="2"/>
    <col min="7428" max="7428" width="16.7109375" style="2" customWidth="1"/>
    <col min="7429" max="7435" width="9.140625" style="2"/>
    <col min="7436" max="7436" width="9.42578125" style="2" customWidth="1"/>
    <col min="7437" max="7437" width="10" style="2" customWidth="1"/>
    <col min="7438" max="7439" width="9.140625" style="2"/>
    <col min="7440" max="7440" width="10.7109375" style="2" customWidth="1"/>
    <col min="7441" max="7445" width="9.140625" style="2"/>
    <col min="7446" max="7446" width="9.42578125" style="2" customWidth="1"/>
    <col min="7447" max="7683" width="9.140625" style="2"/>
    <col min="7684" max="7684" width="16.7109375" style="2" customWidth="1"/>
    <col min="7685" max="7691" width="9.140625" style="2"/>
    <col min="7692" max="7692" width="9.42578125" style="2" customWidth="1"/>
    <col min="7693" max="7693" width="10" style="2" customWidth="1"/>
    <col min="7694" max="7695" width="9.140625" style="2"/>
    <col min="7696" max="7696" width="10.7109375" style="2" customWidth="1"/>
    <col min="7697" max="7701" width="9.140625" style="2"/>
    <col min="7702" max="7702" width="9.42578125" style="2" customWidth="1"/>
    <col min="7703" max="7939" width="9.140625" style="2"/>
    <col min="7940" max="7940" width="16.7109375" style="2" customWidth="1"/>
    <col min="7941" max="7947" width="9.140625" style="2"/>
    <col min="7948" max="7948" width="9.42578125" style="2" customWidth="1"/>
    <col min="7949" max="7949" width="10" style="2" customWidth="1"/>
    <col min="7950" max="7951" width="9.140625" style="2"/>
    <col min="7952" max="7952" width="10.7109375" style="2" customWidth="1"/>
    <col min="7953" max="7957" width="9.140625" style="2"/>
    <col min="7958" max="7958" width="9.42578125" style="2" customWidth="1"/>
    <col min="7959" max="8195" width="9.140625" style="2"/>
    <col min="8196" max="8196" width="16.7109375" style="2" customWidth="1"/>
    <col min="8197" max="8203" width="9.140625" style="2"/>
    <col min="8204" max="8204" width="9.42578125" style="2" customWidth="1"/>
    <col min="8205" max="8205" width="10" style="2" customWidth="1"/>
    <col min="8206" max="8207" width="9.140625" style="2"/>
    <col min="8208" max="8208" width="10.7109375" style="2" customWidth="1"/>
    <col min="8209" max="8213" width="9.140625" style="2"/>
    <col min="8214" max="8214" width="9.42578125" style="2" customWidth="1"/>
    <col min="8215" max="8451" width="9.140625" style="2"/>
    <col min="8452" max="8452" width="16.7109375" style="2" customWidth="1"/>
    <col min="8453" max="8459" width="9.140625" style="2"/>
    <col min="8460" max="8460" width="9.42578125" style="2" customWidth="1"/>
    <col min="8461" max="8461" width="10" style="2" customWidth="1"/>
    <col min="8462" max="8463" width="9.140625" style="2"/>
    <col min="8464" max="8464" width="10.7109375" style="2" customWidth="1"/>
    <col min="8465" max="8469" width="9.140625" style="2"/>
    <col min="8470" max="8470" width="9.42578125" style="2" customWidth="1"/>
    <col min="8471" max="8707" width="9.140625" style="2"/>
    <col min="8708" max="8708" width="16.7109375" style="2" customWidth="1"/>
    <col min="8709" max="8715" width="9.140625" style="2"/>
    <col min="8716" max="8716" width="9.42578125" style="2" customWidth="1"/>
    <col min="8717" max="8717" width="10" style="2" customWidth="1"/>
    <col min="8718" max="8719" width="9.140625" style="2"/>
    <col min="8720" max="8720" width="10.7109375" style="2" customWidth="1"/>
    <col min="8721" max="8725" width="9.140625" style="2"/>
    <col min="8726" max="8726" width="9.42578125" style="2" customWidth="1"/>
    <col min="8727" max="8963" width="9.140625" style="2"/>
    <col min="8964" max="8964" width="16.7109375" style="2" customWidth="1"/>
    <col min="8965" max="8971" width="9.140625" style="2"/>
    <col min="8972" max="8972" width="9.42578125" style="2" customWidth="1"/>
    <col min="8973" max="8973" width="10" style="2" customWidth="1"/>
    <col min="8974" max="8975" width="9.140625" style="2"/>
    <col min="8976" max="8976" width="10.7109375" style="2" customWidth="1"/>
    <col min="8977" max="8981" width="9.140625" style="2"/>
    <col min="8982" max="8982" width="9.42578125" style="2" customWidth="1"/>
    <col min="8983" max="9219" width="9.140625" style="2"/>
    <col min="9220" max="9220" width="16.7109375" style="2" customWidth="1"/>
    <col min="9221" max="9227" width="9.140625" style="2"/>
    <col min="9228" max="9228" width="9.42578125" style="2" customWidth="1"/>
    <col min="9229" max="9229" width="10" style="2" customWidth="1"/>
    <col min="9230" max="9231" width="9.140625" style="2"/>
    <col min="9232" max="9232" width="10.7109375" style="2" customWidth="1"/>
    <col min="9233" max="9237" width="9.140625" style="2"/>
    <col min="9238" max="9238" width="9.42578125" style="2" customWidth="1"/>
    <col min="9239" max="9475" width="9.140625" style="2"/>
    <col min="9476" max="9476" width="16.7109375" style="2" customWidth="1"/>
    <col min="9477" max="9483" width="9.140625" style="2"/>
    <col min="9484" max="9484" width="9.42578125" style="2" customWidth="1"/>
    <col min="9485" max="9485" width="10" style="2" customWidth="1"/>
    <col min="9486" max="9487" width="9.140625" style="2"/>
    <col min="9488" max="9488" width="10.7109375" style="2" customWidth="1"/>
    <col min="9489" max="9493" width="9.140625" style="2"/>
    <col min="9494" max="9494" width="9.42578125" style="2" customWidth="1"/>
    <col min="9495" max="9731" width="9.140625" style="2"/>
    <col min="9732" max="9732" width="16.7109375" style="2" customWidth="1"/>
    <col min="9733" max="9739" width="9.140625" style="2"/>
    <col min="9740" max="9740" width="9.42578125" style="2" customWidth="1"/>
    <col min="9741" max="9741" width="10" style="2" customWidth="1"/>
    <col min="9742" max="9743" width="9.140625" style="2"/>
    <col min="9744" max="9744" width="10.7109375" style="2" customWidth="1"/>
    <col min="9745" max="9749" width="9.140625" style="2"/>
    <col min="9750" max="9750" width="9.42578125" style="2" customWidth="1"/>
    <col min="9751" max="9987" width="9.140625" style="2"/>
    <col min="9988" max="9988" width="16.7109375" style="2" customWidth="1"/>
    <col min="9989" max="9995" width="9.140625" style="2"/>
    <col min="9996" max="9996" width="9.42578125" style="2" customWidth="1"/>
    <col min="9997" max="9997" width="10" style="2" customWidth="1"/>
    <col min="9998" max="9999" width="9.140625" style="2"/>
    <col min="10000" max="10000" width="10.7109375" style="2" customWidth="1"/>
    <col min="10001" max="10005" width="9.140625" style="2"/>
    <col min="10006" max="10006" width="9.42578125" style="2" customWidth="1"/>
    <col min="10007" max="10243" width="9.140625" style="2"/>
    <col min="10244" max="10244" width="16.7109375" style="2" customWidth="1"/>
    <col min="10245" max="10251" width="9.140625" style="2"/>
    <col min="10252" max="10252" width="9.42578125" style="2" customWidth="1"/>
    <col min="10253" max="10253" width="10" style="2" customWidth="1"/>
    <col min="10254" max="10255" width="9.140625" style="2"/>
    <col min="10256" max="10256" width="10.7109375" style="2" customWidth="1"/>
    <col min="10257" max="10261" width="9.140625" style="2"/>
    <col min="10262" max="10262" width="9.42578125" style="2" customWidth="1"/>
    <col min="10263" max="10499" width="9.140625" style="2"/>
    <col min="10500" max="10500" width="16.7109375" style="2" customWidth="1"/>
    <col min="10501" max="10507" width="9.140625" style="2"/>
    <col min="10508" max="10508" width="9.42578125" style="2" customWidth="1"/>
    <col min="10509" max="10509" width="10" style="2" customWidth="1"/>
    <col min="10510" max="10511" width="9.140625" style="2"/>
    <col min="10512" max="10512" width="10.7109375" style="2" customWidth="1"/>
    <col min="10513" max="10517" width="9.140625" style="2"/>
    <col min="10518" max="10518" width="9.42578125" style="2" customWidth="1"/>
    <col min="10519" max="10755" width="9.140625" style="2"/>
    <col min="10756" max="10756" width="16.7109375" style="2" customWidth="1"/>
    <col min="10757" max="10763" width="9.140625" style="2"/>
    <col min="10764" max="10764" width="9.42578125" style="2" customWidth="1"/>
    <col min="10765" max="10765" width="10" style="2" customWidth="1"/>
    <col min="10766" max="10767" width="9.140625" style="2"/>
    <col min="10768" max="10768" width="10.7109375" style="2" customWidth="1"/>
    <col min="10769" max="10773" width="9.140625" style="2"/>
    <col min="10774" max="10774" width="9.42578125" style="2" customWidth="1"/>
    <col min="10775" max="11011" width="9.140625" style="2"/>
    <col min="11012" max="11012" width="16.7109375" style="2" customWidth="1"/>
    <col min="11013" max="11019" width="9.140625" style="2"/>
    <col min="11020" max="11020" width="9.42578125" style="2" customWidth="1"/>
    <col min="11021" max="11021" width="10" style="2" customWidth="1"/>
    <col min="11022" max="11023" width="9.140625" style="2"/>
    <col min="11024" max="11024" width="10.7109375" style="2" customWidth="1"/>
    <col min="11025" max="11029" width="9.140625" style="2"/>
    <col min="11030" max="11030" width="9.42578125" style="2" customWidth="1"/>
    <col min="11031" max="11267" width="9.140625" style="2"/>
    <col min="11268" max="11268" width="16.7109375" style="2" customWidth="1"/>
    <col min="11269" max="11275" width="9.140625" style="2"/>
    <col min="11276" max="11276" width="9.42578125" style="2" customWidth="1"/>
    <col min="11277" max="11277" width="10" style="2" customWidth="1"/>
    <col min="11278" max="11279" width="9.140625" style="2"/>
    <col min="11280" max="11280" width="10.7109375" style="2" customWidth="1"/>
    <col min="11281" max="11285" width="9.140625" style="2"/>
    <col min="11286" max="11286" width="9.42578125" style="2" customWidth="1"/>
    <col min="11287" max="11523" width="9.140625" style="2"/>
    <col min="11524" max="11524" width="16.7109375" style="2" customWidth="1"/>
    <col min="11525" max="11531" width="9.140625" style="2"/>
    <col min="11532" max="11532" width="9.42578125" style="2" customWidth="1"/>
    <col min="11533" max="11533" width="10" style="2" customWidth="1"/>
    <col min="11534" max="11535" width="9.140625" style="2"/>
    <col min="11536" max="11536" width="10.7109375" style="2" customWidth="1"/>
    <col min="11537" max="11541" width="9.140625" style="2"/>
    <col min="11542" max="11542" width="9.42578125" style="2" customWidth="1"/>
    <col min="11543" max="11779" width="9.140625" style="2"/>
    <col min="11780" max="11780" width="16.7109375" style="2" customWidth="1"/>
    <col min="11781" max="11787" width="9.140625" style="2"/>
    <col min="11788" max="11788" width="9.42578125" style="2" customWidth="1"/>
    <col min="11789" max="11789" width="10" style="2" customWidth="1"/>
    <col min="11790" max="11791" width="9.140625" style="2"/>
    <col min="11792" max="11792" width="10.7109375" style="2" customWidth="1"/>
    <col min="11793" max="11797" width="9.140625" style="2"/>
    <col min="11798" max="11798" width="9.42578125" style="2" customWidth="1"/>
    <col min="11799" max="12035" width="9.140625" style="2"/>
    <col min="12036" max="12036" width="16.7109375" style="2" customWidth="1"/>
    <col min="12037" max="12043" width="9.140625" style="2"/>
    <col min="12044" max="12044" width="9.42578125" style="2" customWidth="1"/>
    <col min="12045" max="12045" width="10" style="2" customWidth="1"/>
    <col min="12046" max="12047" width="9.140625" style="2"/>
    <col min="12048" max="12048" width="10.7109375" style="2" customWidth="1"/>
    <col min="12049" max="12053" width="9.140625" style="2"/>
    <col min="12054" max="12054" width="9.42578125" style="2" customWidth="1"/>
    <col min="12055" max="12291" width="9.140625" style="2"/>
    <col min="12292" max="12292" width="16.7109375" style="2" customWidth="1"/>
    <col min="12293" max="12299" width="9.140625" style="2"/>
    <col min="12300" max="12300" width="9.42578125" style="2" customWidth="1"/>
    <col min="12301" max="12301" width="10" style="2" customWidth="1"/>
    <col min="12302" max="12303" width="9.140625" style="2"/>
    <col min="12304" max="12304" width="10.7109375" style="2" customWidth="1"/>
    <col min="12305" max="12309" width="9.140625" style="2"/>
    <col min="12310" max="12310" width="9.42578125" style="2" customWidth="1"/>
    <col min="12311" max="12547" width="9.140625" style="2"/>
    <col min="12548" max="12548" width="16.7109375" style="2" customWidth="1"/>
    <col min="12549" max="12555" width="9.140625" style="2"/>
    <col min="12556" max="12556" width="9.42578125" style="2" customWidth="1"/>
    <col min="12557" max="12557" width="10" style="2" customWidth="1"/>
    <col min="12558" max="12559" width="9.140625" style="2"/>
    <col min="12560" max="12560" width="10.7109375" style="2" customWidth="1"/>
    <col min="12561" max="12565" width="9.140625" style="2"/>
    <col min="12566" max="12566" width="9.42578125" style="2" customWidth="1"/>
    <col min="12567" max="12803" width="9.140625" style="2"/>
    <col min="12804" max="12804" width="16.7109375" style="2" customWidth="1"/>
    <col min="12805" max="12811" width="9.140625" style="2"/>
    <col min="12812" max="12812" width="9.42578125" style="2" customWidth="1"/>
    <col min="12813" max="12813" width="10" style="2" customWidth="1"/>
    <col min="12814" max="12815" width="9.140625" style="2"/>
    <col min="12816" max="12816" width="10.7109375" style="2" customWidth="1"/>
    <col min="12817" max="12821" width="9.140625" style="2"/>
    <col min="12822" max="12822" width="9.42578125" style="2" customWidth="1"/>
    <col min="12823" max="13059" width="9.140625" style="2"/>
    <col min="13060" max="13060" width="16.7109375" style="2" customWidth="1"/>
    <col min="13061" max="13067" width="9.140625" style="2"/>
    <col min="13068" max="13068" width="9.42578125" style="2" customWidth="1"/>
    <col min="13069" max="13069" width="10" style="2" customWidth="1"/>
    <col min="13070" max="13071" width="9.140625" style="2"/>
    <col min="13072" max="13072" width="10.7109375" style="2" customWidth="1"/>
    <col min="13073" max="13077" width="9.140625" style="2"/>
    <col min="13078" max="13078" width="9.42578125" style="2" customWidth="1"/>
    <col min="13079" max="13315" width="9.140625" style="2"/>
    <col min="13316" max="13316" width="16.7109375" style="2" customWidth="1"/>
    <col min="13317" max="13323" width="9.140625" style="2"/>
    <col min="13324" max="13324" width="9.42578125" style="2" customWidth="1"/>
    <col min="13325" max="13325" width="10" style="2" customWidth="1"/>
    <col min="13326" max="13327" width="9.140625" style="2"/>
    <col min="13328" max="13328" width="10.7109375" style="2" customWidth="1"/>
    <col min="13329" max="13333" width="9.140625" style="2"/>
    <col min="13334" max="13334" width="9.42578125" style="2" customWidth="1"/>
    <col min="13335" max="13571" width="9.140625" style="2"/>
    <col min="13572" max="13572" width="16.7109375" style="2" customWidth="1"/>
    <col min="13573" max="13579" width="9.140625" style="2"/>
    <col min="13580" max="13580" width="9.42578125" style="2" customWidth="1"/>
    <col min="13581" max="13581" width="10" style="2" customWidth="1"/>
    <col min="13582" max="13583" width="9.140625" style="2"/>
    <col min="13584" max="13584" width="10.7109375" style="2" customWidth="1"/>
    <col min="13585" max="13589" width="9.140625" style="2"/>
    <col min="13590" max="13590" width="9.42578125" style="2" customWidth="1"/>
    <col min="13591" max="13827" width="9.140625" style="2"/>
    <col min="13828" max="13828" width="16.7109375" style="2" customWidth="1"/>
    <col min="13829" max="13835" width="9.140625" style="2"/>
    <col min="13836" max="13836" width="9.42578125" style="2" customWidth="1"/>
    <col min="13837" max="13837" width="10" style="2" customWidth="1"/>
    <col min="13838" max="13839" width="9.140625" style="2"/>
    <col min="13840" max="13840" width="10.7109375" style="2" customWidth="1"/>
    <col min="13841" max="13845" width="9.140625" style="2"/>
    <col min="13846" max="13846" width="9.42578125" style="2" customWidth="1"/>
    <col min="13847" max="14083" width="9.140625" style="2"/>
    <col min="14084" max="14084" width="16.7109375" style="2" customWidth="1"/>
    <col min="14085" max="14091" width="9.140625" style="2"/>
    <col min="14092" max="14092" width="9.42578125" style="2" customWidth="1"/>
    <col min="14093" max="14093" width="10" style="2" customWidth="1"/>
    <col min="14094" max="14095" width="9.140625" style="2"/>
    <col min="14096" max="14096" width="10.7109375" style="2" customWidth="1"/>
    <col min="14097" max="14101" width="9.140625" style="2"/>
    <col min="14102" max="14102" width="9.42578125" style="2" customWidth="1"/>
    <col min="14103" max="14339" width="9.140625" style="2"/>
    <col min="14340" max="14340" width="16.7109375" style="2" customWidth="1"/>
    <col min="14341" max="14347" width="9.140625" style="2"/>
    <col min="14348" max="14348" width="9.42578125" style="2" customWidth="1"/>
    <col min="14349" max="14349" width="10" style="2" customWidth="1"/>
    <col min="14350" max="14351" width="9.140625" style="2"/>
    <col min="14352" max="14352" width="10.7109375" style="2" customWidth="1"/>
    <col min="14353" max="14357" width="9.140625" style="2"/>
    <col min="14358" max="14358" width="9.42578125" style="2" customWidth="1"/>
    <col min="14359" max="14595" width="9.140625" style="2"/>
    <col min="14596" max="14596" width="16.7109375" style="2" customWidth="1"/>
    <col min="14597" max="14603" width="9.140625" style="2"/>
    <col min="14604" max="14604" width="9.42578125" style="2" customWidth="1"/>
    <col min="14605" max="14605" width="10" style="2" customWidth="1"/>
    <col min="14606" max="14607" width="9.140625" style="2"/>
    <col min="14608" max="14608" width="10.7109375" style="2" customWidth="1"/>
    <col min="14609" max="14613" width="9.140625" style="2"/>
    <col min="14614" max="14614" width="9.42578125" style="2" customWidth="1"/>
    <col min="14615" max="14851" width="9.140625" style="2"/>
    <col min="14852" max="14852" width="16.7109375" style="2" customWidth="1"/>
    <col min="14853" max="14859" width="9.140625" style="2"/>
    <col min="14860" max="14860" width="9.42578125" style="2" customWidth="1"/>
    <col min="14861" max="14861" width="10" style="2" customWidth="1"/>
    <col min="14862" max="14863" width="9.140625" style="2"/>
    <col min="14864" max="14864" width="10.7109375" style="2" customWidth="1"/>
    <col min="14865" max="14869" width="9.140625" style="2"/>
    <col min="14870" max="14870" width="9.42578125" style="2" customWidth="1"/>
    <col min="14871" max="15107" width="9.140625" style="2"/>
    <col min="15108" max="15108" width="16.7109375" style="2" customWidth="1"/>
    <col min="15109" max="15115" width="9.140625" style="2"/>
    <col min="15116" max="15116" width="9.42578125" style="2" customWidth="1"/>
    <col min="15117" max="15117" width="10" style="2" customWidth="1"/>
    <col min="15118" max="15119" width="9.140625" style="2"/>
    <col min="15120" max="15120" width="10.7109375" style="2" customWidth="1"/>
    <col min="15121" max="15125" width="9.140625" style="2"/>
    <col min="15126" max="15126" width="9.42578125" style="2" customWidth="1"/>
    <col min="15127" max="15363" width="9.140625" style="2"/>
    <col min="15364" max="15364" width="16.7109375" style="2" customWidth="1"/>
    <col min="15365" max="15371" width="9.140625" style="2"/>
    <col min="15372" max="15372" width="9.42578125" style="2" customWidth="1"/>
    <col min="15373" max="15373" width="10" style="2" customWidth="1"/>
    <col min="15374" max="15375" width="9.140625" style="2"/>
    <col min="15376" max="15376" width="10.7109375" style="2" customWidth="1"/>
    <col min="15377" max="15381" width="9.140625" style="2"/>
    <col min="15382" max="15382" width="9.42578125" style="2" customWidth="1"/>
    <col min="15383" max="15619" width="9.140625" style="2"/>
    <col min="15620" max="15620" width="16.7109375" style="2" customWidth="1"/>
    <col min="15621" max="15627" width="9.140625" style="2"/>
    <col min="15628" max="15628" width="9.42578125" style="2" customWidth="1"/>
    <col min="15629" max="15629" width="10" style="2" customWidth="1"/>
    <col min="15630" max="15631" width="9.140625" style="2"/>
    <col min="15632" max="15632" width="10.7109375" style="2" customWidth="1"/>
    <col min="15633" max="15637" width="9.140625" style="2"/>
    <col min="15638" max="15638" width="9.42578125" style="2" customWidth="1"/>
    <col min="15639" max="15875" width="9.140625" style="2"/>
    <col min="15876" max="15876" width="16.7109375" style="2" customWidth="1"/>
    <col min="15877" max="15883" width="9.140625" style="2"/>
    <col min="15884" max="15884" width="9.42578125" style="2" customWidth="1"/>
    <col min="15885" max="15885" width="10" style="2" customWidth="1"/>
    <col min="15886" max="15887" width="9.140625" style="2"/>
    <col min="15888" max="15888" width="10.7109375" style="2" customWidth="1"/>
    <col min="15889" max="15893" width="9.140625" style="2"/>
    <col min="15894" max="15894" width="9.42578125" style="2" customWidth="1"/>
    <col min="15895" max="16131" width="9.140625" style="2"/>
    <col min="16132" max="16132" width="16.7109375" style="2" customWidth="1"/>
    <col min="16133" max="16139" width="9.140625" style="2"/>
    <col min="16140" max="16140" width="9.42578125" style="2" customWidth="1"/>
    <col min="16141" max="16141" width="10" style="2" customWidth="1"/>
    <col min="16142" max="16143" width="9.140625" style="2"/>
    <col min="16144" max="16144" width="10.7109375" style="2" customWidth="1"/>
    <col min="16145" max="16149" width="9.140625" style="2"/>
    <col min="16150" max="16150" width="9.42578125" style="2" customWidth="1"/>
    <col min="16151" max="16384" width="9.140625" style="2"/>
  </cols>
  <sheetData>
    <row r="1" spans="1:24" x14ac:dyDescent="0.25">
      <c r="A1" s="1" t="s">
        <v>0</v>
      </c>
      <c r="W1" s="67"/>
      <c r="X1" s="67"/>
    </row>
    <row r="2" spans="1:24" x14ac:dyDescent="0.25">
      <c r="A2" s="1" t="s">
        <v>1</v>
      </c>
      <c r="X2" s="67"/>
    </row>
    <row r="3" spans="1:24" x14ac:dyDescent="0.25">
      <c r="A3" s="1" t="s">
        <v>2</v>
      </c>
      <c r="Q3" s="67"/>
      <c r="R3" s="67"/>
      <c r="S3" s="67"/>
      <c r="T3" s="150"/>
      <c r="U3" s="150"/>
      <c r="V3" s="150"/>
      <c r="W3" s="164"/>
      <c r="X3" s="67"/>
    </row>
    <row r="4" spans="1:24" ht="15" customHeight="1" thickBot="1" x14ac:dyDescent="0.3">
      <c r="Q4" s="67"/>
      <c r="R4" s="121"/>
      <c r="S4" s="121"/>
      <c r="T4" s="147"/>
      <c r="U4" s="121"/>
      <c r="V4" s="121"/>
      <c r="W4" s="67"/>
      <c r="X4" s="67"/>
    </row>
    <row r="5" spans="1:24" ht="15" customHeight="1" x14ac:dyDescent="0.25">
      <c r="A5" s="1" t="s">
        <v>3</v>
      </c>
      <c r="C5" s="3" t="s">
        <v>244</v>
      </c>
      <c r="D5" s="2" t="s">
        <v>4</v>
      </c>
      <c r="E5" s="1" t="s">
        <v>5</v>
      </c>
      <c r="G5" s="3" t="s">
        <v>233</v>
      </c>
      <c r="I5" s="1" t="s">
        <v>6</v>
      </c>
      <c r="K5" s="3">
        <v>6</v>
      </c>
      <c r="M5" s="241" t="s">
        <v>170</v>
      </c>
      <c r="N5" s="242"/>
      <c r="O5" s="242"/>
      <c r="P5" s="243"/>
      <c r="Q5" s="67"/>
      <c r="R5" s="151" t="s">
        <v>221</v>
      </c>
      <c r="S5" s="151"/>
      <c r="T5" s="151"/>
      <c r="U5" s="151"/>
      <c r="V5" s="151"/>
      <c r="W5" s="67"/>
      <c r="X5" s="67"/>
    </row>
    <row r="6" spans="1:24" ht="15.75" thickBot="1" x14ac:dyDescent="0.3">
      <c r="M6" s="196" t="s">
        <v>169</v>
      </c>
      <c r="N6" s="197"/>
      <c r="O6" s="197" t="s">
        <v>171</v>
      </c>
      <c r="P6" s="198"/>
      <c r="Q6" s="67"/>
      <c r="R6" s="151"/>
      <c r="S6" s="151"/>
      <c r="T6" s="151"/>
      <c r="U6" s="151"/>
      <c r="V6" s="151"/>
      <c r="W6" s="67"/>
      <c r="X6" s="67"/>
    </row>
    <row r="7" spans="1:24" ht="15" customHeight="1" thickBot="1" x14ac:dyDescent="0.3">
      <c r="A7" s="1" t="s">
        <v>7</v>
      </c>
      <c r="C7" s="3">
        <v>3</v>
      </c>
      <c r="D7" s="268" t="s">
        <v>8</v>
      </c>
      <c r="E7" s="268"/>
      <c r="F7" s="268"/>
      <c r="G7" s="268"/>
      <c r="H7" s="268"/>
      <c r="I7" s="268"/>
      <c r="J7" s="268"/>
      <c r="K7" s="268"/>
      <c r="M7" s="244" t="s">
        <v>168</v>
      </c>
      <c r="N7" s="245"/>
      <c r="O7" s="246" t="s">
        <v>162</v>
      </c>
      <c r="P7" s="247"/>
      <c r="Q7" s="67"/>
      <c r="R7" s="151"/>
      <c r="S7" s="151"/>
      <c r="T7" s="151"/>
      <c r="U7" s="151"/>
      <c r="V7" s="151"/>
      <c r="W7" s="67"/>
      <c r="X7" s="67"/>
    </row>
    <row r="8" spans="1:24" ht="15" customHeight="1" x14ac:dyDescent="0.25">
      <c r="A8" s="1"/>
      <c r="C8" s="4"/>
      <c r="D8" s="5"/>
      <c r="E8" s="5"/>
      <c r="F8" s="5"/>
      <c r="G8" s="5"/>
      <c r="H8" s="5"/>
      <c r="I8" s="5"/>
      <c r="J8" s="5"/>
      <c r="K8" s="5"/>
      <c r="Q8" s="67"/>
      <c r="R8" s="151"/>
      <c r="S8" s="151"/>
      <c r="T8" s="151"/>
      <c r="U8" s="151"/>
      <c r="V8" s="151"/>
      <c r="W8" s="67"/>
      <c r="X8" s="67"/>
    </row>
    <row r="9" spans="1:24" ht="15" customHeight="1" thickBot="1" x14ac:dyDescent="0.3">
      <c r="A9" s="1"/>
      <c r="C9" s="5"/>
      <c r="D9" s="5"/>
      <c r="E9" s="5"/>
      <c r="F9" s="5"/>
      <c r="G9" s="5"/>
      <c r="H9" s="5"/>
      <c r="I9" s="5"/>
      <c r="J9" s="5"/>
      <c r="K9" s="5"/>
      <c r="Q9" s="67"/>
      <c r="R9" s="287" t="s">
        <v>222</v>
      </c>
      <c r="S9" s="287"/>
      <c r="T9" s="287"/>
      <c r="U9" s="287"/>
      <c r="V9" s="287"/>
      <c r="W9" s="287"/>
      <c r="X9" s="67"/>
    </row>
    <row r="10" spans="1:24" ht="15" customHeight="1" x14ac:dyDescent="0.25">
      <c r="A10" s="41"/>
      <c r="B10" s="42"/>
      <c r="C10" s="43"/>
      <c r="D10" s="43"/>
      <c r="E10" s="62"/>
      <c r="F10" s="5"/>
      <c r="G10" s="49"/>
      <c r="H10" s="50"/>
      <c r="I10" s="51"/>
      <c r="J10" s="51"/>
      <c r="K10" s="59"/>
      <c r="M10" s="269" t="s">
        <v>9</v>
      </c>
      <c r="N10" s="270"/>
      <c r="O10" s="270"/>
      <c r="P10" s="56"/>
      <c r="Q10" s="153"/>
      <c r="R10" s="261" t="s">
        <v>183</v>
      </c>
      <c r="S10" s="261"/>
      <c r="T10" s="261"/>
      <c r="U10" s="261"/>
      <c r="V10" s="154" t="s">
        <v>223</v>
      </c>
      <c r="W10" s="165" t="s">
        <v>224</v>
      </c>
      <c r="X10" s="67"/>
    </row>
    <row r="11" spans="1:24" x14ac:dyDescent="0.25">
      <c r="A11" s="44" t="s">
        <v>10</v>
      </c>
      <c r="B11" s="6"/>
      <c r="C11" s="7"/>
      <c r="D11" s="7"/>
      <c r="E11" s="63">
        <f>U30+U42+U66+U95+U111</f>
        <v>196</v>
      </c>
      <c r="F11" s="5"/>
      <c r="G11" s="52" t="s">
        <v>11</v>
      </c>
      <c r="H11" s="8"/>
      <c r="I11" s="9"/>
      <c r="J11" s="9"/>
      <c r="K11" s="60">
        <f>U32+U44+I66+I95+I111</f>
        <v>115</v>
      </c>
      <c r="M11" s="271"/>
      <c r="N11" s="272"/>
      <c r="O11" s="272"/>
      <c r="P11" s="57">
        <f>E11+K11</f>
        <v>311</v>
      </c>
      <c r="Q11" s="155"/>
      <c r="R11" s="156" t="s">
        <v>225</v>
      </c>
      <c r="S11" s="101"/>
      <c r="T11" s="146"/>
      <c r="U11" s="148"/>
      <c r="V11" s="157"/>
      <c r="W11" s="10"/>
      <c r="X11" s="67"/>
    </row>
    <row r="12" spans="1:24" ht="15.75" thickBot="1" x14ac:dyDescent="0.3">
      <c r="A12" s="45"/>
      <c r="B12" s="46"/>
      <c r="C12" s="47"/>
      <c r="D12" s="47"/>
      <c r="E12" s="64"/>
      <c r="F12" s="5"/>
      <c r="G12" s="53"/>
      <c r="H12" s="54"/>
      <c r="I12" s="55"/>
      <c r="J12" s="55"/>
      <c r="K12" s="61"/>
      <c r="M12" s="273"/>
      <c r="N12" s="274"/>
      <c r="O12" s="274"/>
      <c r="P12" s="58"/>
      <c r="Q12" s="67"/>
      <c r="R12" s="158" t="s">
        <v>226</v>
      </c>
      <c r="S12" s="10"/>
      <c r="T12" s="10"/>
      <c r="U12" s="10"/>
      <c r="V12" s="101"/>
      <c r="W12" s="101"/>
      <c r="X12" s="67"/>
    </row>
    <row r="13" spans="1:24" ht="15" customHeight="1" x14ac:dyDescent="0.25">
      <c r="A13" s="1"/>
      <c r="C13" s="5"/>
      <c r="D13" s="11" t="s">
        <v>12</v>
      </c>
      <c r="E13" s="40">
        <f>E11*100/P11</f>
        <v>63.022508038585208</v>
      </c>
      <c r="F13" s="5"/>
      <c r="G13" s="5"/>
      <c r="H13" s="5"/>
      <c r="I13" s="5"/>
      <c r="J13" s="11" t="s">
        <v>12</v>
      </c>
      <c r="K13" s="48">
        <f>K11*100/P11</f>
        <v>36.977491961414792</v>
      </c>
      <c r="Q13" s="67"/>
      <c r="R13" s="159" t="s">
        <v>227</v>
      </c>
      <c r="S13" s="101"/>
      <c r="T13" s="101"/>
      <c r="U13" s="101"/>
      <c r="V13" s="160"/>
      <c r="W13" s="101"/>
      <c r="X13" s="67"/>
    </row>
    <row r="14" spans="1:24" ht="15" customHeight="1" thickBot="1" x14ac:dyDescent="0.3">
      <c r="A14" s="1"/>
      <c r="C14" s="5"/>
      <c r="D14" s="5"/>
      <c r="E14" s="12"/>
      <c r="F14" s="5"/>
      <c r="G14" s="5"/>
      <c r="H14" s="5"/>
      <c r="I14" s="5"/>
      <c r="J14" s="5"/>
      <c r="K14" s="12"/>
      <c r="R14" s="161" t="s">
        <v>221</v>
      </c>
      <c r="S14" s="162"/>
      <c r="T14" s="262" t="s">
        <v>231</v>
      </c>
      <c r="U14" s="263"/>
      <c r="V14" s="264"/>
      <c r="W14" s="67"/>
      <c r="X14" s="67"/>
    </row>
    <row r="15" spans="1:24" ht="13.5" customHeight="1" thickBot="1" x14ac:dyDescent="0.3">
      <c r="A15" s="217" t="s">
        <v>13</v>
      </c>
      <c r="B15" s="218"/>
      <c r="C15" s="13"/>
      <c r="D15" s="275" t="s">
        <v>14</v>
      </c>
      <c r="E15" s="276"/>
      <c r="F15" s="14"/>
      <c r="G15" s="217" t="s">
        <v>15</v>
      </c>
      <c r="H15" s="218"/>
      <c r="I15" s="13"/>
      <c r="J15" s="281" t="s">
        <v>155</v>
      </c>
      <c r="K15" s="282"/>
      <c r="L15" s="14"/>
      <c r="M15" s="235" t="s">
        <v>154</v>
      </c>
      <c r="N15" s="236"/>
      <c r="O15" s="13"/>
      <c r="Q15" s="163"/>
      <c r="R15" s="163"/>
      <c r="S15" s="163"/>
      <c r="T15" s="163"/>
      <c r="U15" s="163"/>
      <c r="V15" s="163"/>
      <c r="W15" s="163"/>
    </row>
    <row r="16" spans="1:24" ht="15.75" customHeight="1" x14ac:dyDescent="0.25">
      <c r="A16" s="219"/>
      <c r="B16" s="220"/>
      <c r="C16" s="15">
        <f>E44</f>
        <v>18</v>
      </c>
      <c r="D16" s="277"/>
      <c r="E16" s="278"/>
      <c r="F16" s="16">
        <f>G32</f>
        <v>18</v>
      </c>
      <c r="G16" s="219"/>
      <c r="H16" s="220"/>
      <c r="I16" s="15">
        <f>S32</f>
        <v>0</v>
      </c>
      <c r="J16" s="283"/>
      <c r="K16" s="284"/>
      <c r="L16" s="16">
        <f>U42</f>
        <v>89</v>
      </c>
      <c r="M16" s="237"/>
      <c r="N16" s="238"/>
      <c r="O16" s="17">
        <f>U44</f>
        <v>6</v>
      </c>
      <c r="R16" s="106" t="s">
        <v>194</v>
      </c>
      <c r="S16" s="107" t="s">
        <v>197</v>
      </c>
      <c r="T16" s="108" t="s">
        <v>196</v>
      </c>
    </row>
    <row r="17" spans="1:23" ht="13.5" customHeight="1" thickBot="1" x14ac:dyDescent="0.3">
      <c r="A17" s="221"/>
      <c r="B17" s="222"/>
      <c r="C17" s="18"/>
      <c r="D17" s="279"/>
      <c r="E17" s="280"/>
      <c r="F17" s="19"/>
      <c r="G17" s="221"/>
      <c r="H17" s="222"/>
      <c r="I17" s="18"/>
      <c r="J17" s="285"/>
      <c r="K17" s="286"/>
      <c r="L17" s="19"/>
      <c r="M17" s="239"/>
      <c r="N17" s="240"/>
      <c r="O17" s="20"/>
      <c r="R17" s="33" t="s">
        <v>201</v>
      </c>
      <c r="S17" s="34">
        <v>20</v>
      </c>
      <c r="T17" s="35" t="s">
        <v>199</v>
      </c>
    </row>
    <row r="18" spans="1:23" ht="15.75" thickBot="1" x14ac:dyDescent="0.3">
      <c r="A18" s="1"/>
      <c r="C18" s="5"/>
      <c r="D18" s="5"/>
      <c r="E18" s="5"/>
      <c r="F18" s="5"/>
      <c r="G18" s="5"/>
      <c r="H18" s="5"/>
      <c r="I18" s="5"/>
      <c r="J18" s="5"/>
      <c r="K18" s="5"/>
    </row>
    <row r="19" spans="1:23" ht="15.75" thickBot="1" x14ac:dyDescent="0.3">
      <c r="A19" s="21"/>
      <c r="B19" s="22"/>
      <c r="C19" s="22"/>
      <c r="D19" s="4"/>
      <c r="E19" s="24" t="s">
        <v>18</v>
      </c>
      <c r="F19" s="25" t="s">
        <v>19</v>
      </c>
      <c r="G19" s="26" t="s">
        <v>20</v>
      </c>
      <c r="H19" s="4"/>
      <c r="I19" s="4"/>
      <c r="J19" s="4"/>
      <c r="K19" s="288" t="s">
        <v>16</v>
      </c>
      <c r="M19" s="21"/>
      <c r="N19" s="22"/>
      <c r="O19" s="22"/>
      <c r="P19" s="4"/>
      <c r="Q19" s="4"/>
      <c r="R19" s="4"/>
      <c r="S19" s="4"/>
      <c r="T19" s="4"/>
      <c r="U19" s="4"/>
      <c r="V19" s="4"/>
      <c r="W19" s="288" t="s">
        <v>17</v>
      </c>
    </row>
    <row r="20" spans="1:23" ht="15.75" thickBot="1" x14ac:dyDescent="0.3">
      <c r="A20" s="66" t="s">
        <v>143</v>
      </c>
      <c r="B20" s="10"/>
      <c r="C20" s="10"/>
      <c r="D20" s="10"/>
      <c r="E20" s="28">
        <v>0</v>
      </c>
      <c r="F20" s="29">
        <v>6</v>
      </c>
      <c r="G20" s="30">
        <f>E20*F20</f>
        <v>0</v>
      </c>
      <c r="H20" s="10"/>
      <c r="I20" s="5"/>
      <c r="J20" s="5"/>
      <c r="K20" s="289"/>
      <c r="L20" s="10"/>
      <c r="M20" s="23"/>
      <c r="N20" s="10"/>
      <c r="O20" s="10"/>
      <c r="P20" s="10"/>
      <c r="Q20" s="24" t="s">
        <v>18</v>
      </c>
      <c r="R20" s="25" t="s">
        <v>19</v>
      </c>
      <c r="S20" s="26" t="s">
        <v>20</v>
      </c>
      <c r="T20" s="10"/>
      <c r="U20" s="5"/>
      <c r="V20" s="5"/>
      <c r="W20" s="289"/>
    </row>
    <row r="21" spans="1:23" x14ac:dyDescent="0.25">
      <c r="A21" s="27" t="s">
        <v>21</v>
      </c>
      <c r="B21" s="10"/>
      <c r="C21" s="10"/>
      <c r="D21" s="10"/>
      <c r="E21" s="28">
        <v>0</v>
      </c>
      <c r="F21" s="29">
        <v>5</v>
      </c>
      <c r="G21" s="30">
        <f>E21*F21</f>
        <v>0</v>
      </c>
      <c r="H21" s="10"/>
      <c r="I21" s="5"/>
      <c r="J21" s="5"/>
      <c r="K21" s="289"/>
      <c r="L21" s="10"/>
      <c r="M21" s="27" t="s">
        <v>22</v>
      </c>
      <c r="N21" s="10"/>
      <c r="O21" s="10"/>
      <c r="P21" s="10"/>
      <c r="Q21" s="28">
        <v>0</v>
      </c>
      <c r="R21" s="29">
        <v>6</v>
      </c>
      <c r="S21" s="30">
        <f>Q21*R21</f>
        <v>0</v>
      </c>
      <c r="T21" s="10"/>
      <c r="U21" s="5"/>
      <c r="V21" s="5"/>
      <c r="W21" s="289"/>
    </row>
    <row r="22" spans="1:23" x14ac:dyDescent="0.25">
      <c r="A22" s="27" t="s">
        <v>23</v>
      </c>
      <c r="B22" s="10"/>
      <c r="C22" s="10"/>
      <c r="D22" s="10"/>
      <c r="E22" s="31">
        <v>1</v>
      </c>
      <c r="F22" s="3">
        <v>4</v>
      </c>
      <c r="G22" s="32">
        <f t="shared" ref="G22:G28" si="0">E22*F22</f>
        <v>4</v>
      </c>
      <c r="H22" s="10"/>
      <c r="I22" s="5"/>
      <c r="J22" s="5"/>
      <c r="K22" s="289"/>
      <c r="L22" s="10"/>
      <c r="M22" s="27" t="s">
        <v>24</v>
      </c>
      <c r="N22" s="10"/>
      <c r="O22" s="10"/>
      <c r="P22" s="10"/>
      <c r="Q22" s="31">
        <v>0</v>
      </c>
      <c r="R22" s="3">
        <v>5</v>
      </c>
      <c r="S22" s="32">
        <f t="shared" ref="S22:S28" si="1">Q22*R22</f>
        <v>0</v>
      </c>
      <c r="T22" s="10"/>
      <c r="U22" s="5"/>
      <c r="V22" s="5"/>
      <c r="W22" s="289"/>
    </row>
    <row r="23" spans="1:23" x14ac:dyDescent="0.25">
      <c r="A23" s="27" t="s">
        <v>25</v>
      </c>
      <c r="B23" s="10"/>
      <c r="C23" s="10"/>
      <c r="D23" s="10"/>
      <c r="E23" s="31">
        <v>0</v>
      </c>
      <c r="F23" s="3">
        <v>3</v>
      </c>
      <c r="G23" s="32">
        <f t="shared" si="0"/>
        <v>0</v>
      </c>
      <c r="H23" s="10"/>
      <c r="I23" s="5"/>
      <c r="J23" s="5"/>
      <c r="K23" s="289"/>
      <c r="L23" s="10"/>
      <c r="M23" s="27" t="s">
        <v>24</v>
      </c>
      <c r="N23" s="10"/>
      <c r="O23" s="10"/>
      <c r="P23" s="10"/>
      <c r="Q23" s="31">
        <v>0</v>
      </c>
      <c r="R23" s="3">
        <v>4</v>
      </c>
      <c r="S23" s="32">
        <f t="shared" si="1"/>
        <v>0</v>
      </c>
      <c r="T23" s="10"/>
      <c r="U23" s="5"/>
      <c r="V23" s="5"/>
      <c r="W23" s="289"/>
    </row>
    <row r="24" spans="1:23" x14ac:dyDescent="0.25">
      <c r="A24" s="27" t="s">
        <v>26</v>
      </c>
      <c r="B24" s="10"/>
      <c r="C24" s="10"/>
      <c r="D24" s="10"/>
      <c r="E24" s="31">
        <v>0</v>
      </c>
      <c r="F24" s="3">
        <v>3</v>
      </c>
      <c r="G24" s="32">
        <f t="shared" si="0"/>
        <v>0</v>
      </c>
      <c r="H24" s="10"/>
      <c r="I24" s="5"/>
      <c r="J24" s="5"/>
      <c r="K24" s="289"/>
      <c r="L24" s="10"/>
      <c r="M24" s="27" t="s">
        <v>27</v>
      </c>
      <c r="N24" s="10"/>
      <c r="O24" s="10"/>
      <c r="P24" s="10"/>
      <c r="Q24" s="31">
        <v>0</v>
      </c>
      <c r="R24" s="3">
        <v>3</v>
      </c>
      <c r="S24" s="32">
        <f t="shared" si="1"/>
        <v>0</v>
      </c>
      <c r="T24" s="10"/>
      <c r="U24" s="5"/>
      <c r="V24" s="5"/>
      <c r="W24" s="289"/>
    </row>
    <row r="25" spans="1:23" x14ac:dyDescent="0.25">
      <c r="A25" s="27" t="s">
        <v>28</v>
      </c>
      <c r="B25" s="10"/>
      <c r="C25" s="10"/>
      <c r="D25" s="10"/>
      <c r="E25" s="31">
        <v>0</v>
      </c>
      <c r="F25" s="3">
        <v>2</v>
      </c>
      <c r="G25" s="32">
        <f t="shared" si="0"/>
        <v>0</v>
      </c>
      <c r="H25" s="10"/>
      <c r="I25" s="5"/>
      <c r="J25" s="5"/>
      <c r="K25" s="289"/>
      <c r="L25" s="10"/>
      <c r="M25" s="27" t="s">
        <v>29</v>
      </c>
      <c r="N25" s="10"/>
      <c r="O25" s="10"/>
      <c r="P25" s="10"/>
      <c r="Q25" s="31">
        <v>0</v>
      </c>
      <c r="R25" s="3">
        <v>2</v>
      </c>
      <c r="S25" s="32">
        <f t="shared" si="1"/>
        <v>0</v>
      </c>
      <c r="T25" s="10"/>
      <c r="U25" s="5"/>
      <c r="V25" s="5"/>
      <c r="W25" s="289"/>
    </row>
    <row r="26" spans="1:23" x14ac:dyDescent="0.25">
      <c r="A26" s="27" t="s">
        <v>30</v>
      </c>
      <c r="B26" s="10"/>
      <c r="C26" s="10"/>
      <c r="D26" s="10"/>
      <c r="E26" s="31">
        <v>1</v>
      </c>
      <c r="F26" s="3">
        <v>2</v>
      </c>
      <c r="G26" s="32">
        <f t="shared" si="0"/>
        <v>2</v>
      </c>
      <c r="H26" s="10"/>
      <c r="I26" s="5"/>
      <c r="J26" s="5"/>
      <c r="K26" s="289"/>
      <c r="L26" s="10"/>
      <c r="M26" s="27" t="s">
        <v>31</v>
      </c>
      <c r="N26" s="10"/>
      <c r="O26" s="10"/>
      <c r="P26" s="10"/>
      <c r="Q26" s="31">
        <v>0</v>
      </c>
      <c r="R26" s="3">
        <v>1</v>
      </c>
      <c r="S26" s="32">
        <f t="shared" si="1"/>
        <v>0</v>
      </c>
      <c r="T26" s="10"/>
      <c r="U26" s="5"/>
      <c r="V26" s="5"/>
      <c r="W26" s="289"/>
    </row>
    <row r="27" spans="1:23" x14ac:dyDescent="0.25">
      <c r="A27" s="27" t="s">
        <v>32</v>
      </c>
      <c r="B27" s="10"/>
      <c r="C27" s="10"/>
      <c r="D27" s="10"/>
      <c r="E27" s="31">
        <v>0</v>
      </c>
      <c r="F27" s="3">
        <v>1</v>
      </c>
      <c r="G27" s="32">
        <f t="shared" si="0"/>
        <v>0</v>
      </c>
      <c r="H27" s="10"/>
      <c r="I27" s="5"/>
      <c r="J27" s="5"/>
      <c r="K27" s="289"/>
      <c r="L27" s="10"/>
      <c r="M27" s="27" t="s">
        <v>33</v>
      </c>
      <c r="N27" s="10"/>
      <c r="O27" s="10"/>
      <c r="P27" s="10"/>
      <c r="Q27" s="31">
        <v>0</v>
      </c>
      <c r="R27" s="3">
        <v>1</v>
      </c>
      <c r="S27" s="32">
        <f t="shared" si="1"/>
        <v>0</v>
      </c>
      <c r="T27" s="10"/>
      <c r="U27" s="5"/>
      <c r="V27" s="5"/>
      <c r="W27" s="289"/>
    </row>
    <row r="28" spans="1:23" ht="15.75" thickBot="1" x14ac:dyDescent="0.3">
      <c r="A28" s="27" t="s">
        <v>34</v>
      </c>
      <c r="B28" s="10"/>
      <c r="C28" s="10"/>
      <c r="D28" s="10"/>
      <c r="E28" s="33">
        <v>0</v>
      </c>
      <c r="F28" s="34">
        <v>1</v>
      </c>
      <c r="G28" s="35">
        <f t="shared" si="0"/>
        <v>0</v>
      </c>
      <c r="H28" s="10"/>
      <c r="I28" s="5"/>
      <c r="J28" s="5"/>
      <c r="K28" s="289"/>
      <c r="L28" s="10"/>
      <c r="M28" s="27" t="s">
        <v>35</v>
      </c>
      <c r="N28" s="10"/>
      <c r="O28" s="10"/>
      <c r="P28" s="10"/>
      <c r="Q28" s="33">
        <v>0</v>
      </c>
      <c r="R28" s="34">
        <v>1</v>
      </c>
      <c r="S28" s="35">
        <f t="shared" si="1"/>
        <v>0</v>
      </c>
      <c r="T28" s="10"/>
      <c r="U28" s="5"/>
      <c r="V28" s="5"/>
      <c r="W28" s="289"/>
    </row>
    <row r="29" spans="1:23" x14ac:dyDescent="0.25">
      <c r="A29" s="27"/>
      <c r="B29" s="10"/>
      <c r="C29" s="10"/>
      <c r="D29" s="10"/>
      <c r="E29" s="10"/>
      <c r="F29" s="10"/>
      <c r="G29" s="10"/>
      <c r="H29" s="10"/>
      <c r="I29" s="10"/>
      <c r="J29" s="10"/>
      <c r="K29" s="289"/>
      <c r="L29" s="10"/>
      <c r="M29" s="27"/>
      <c r="N29" s="10"/>
      <c r="O29" s="10"/>
      <c r="P29" s="10"/>
      <c r="Q29" s="10"/>
      <c r="R29" s="10"/>
      <c r="S29" s="10"/>
      <c r="T29" s="10"/>
      <c r="U29" s="10"/>
      <c r="V29" s="10"/>
      <c r="W29" s="289"/>
    </row>
    <row r="30" spans="1:23" x14ac:dyDescent="0.25">
      <c r="A30" s="27" t="s">
        <v>36</v>
      </c>
      <c r="B30" s="10"/>
      <c r="C30" s="10"/>
      <c r="D30" s="10"/>
      <c r="E30" s="10"/>
      <c r="F30" s="10"/>
      <c r="G30" s="3">
        <f>SUM(G20:G28)</f>
        <v>6</v>
      </c>
      <c r="H30" s="10"/>
      <c r="I30" s="10"/>
      <c r="J30" s="10"/>
      <c r="K30" s="289"/>
      <c r="L30" s="10"/>
      <c r="M30" s="27" t="s">
        <v>37</v>
      </c>
      <c r="N30" s="10"/>
      <c r="O30" s="10"/>
      <c r="P30" s="10"/>
      <c r="Q30" s="10"/>
      <c r="R30" s="10"/>
      <c r="S30" s="3">
        <f>SUM(S21:S28)</f>
        <v>0</v>
      </c>
      <c r="T30" s="36" t="s">
        <v>38</v>
      </c>
      <c r="U30" s="3">
        <f>SUM(S21:S23)+(S27+S28)</f>
        <v>0</v>
      </c>
      <c r="V30" s="10"/>
      <c r="W30" s="289"/>
    </row>
    <row r="31" spans="1:23" ht="6" customHeight="1" x14ac:dyDescent="0.25">
      <c r="A31" s="27"/>
      <c r="B31" s="10"/>
      <c r="C31" s="10"/>
      <c r="D31" s="10"/>
      <c r="E31" s="10"/>
      <c r="F31" s="10"/>
      <c r="G31" s="10"/>
      <c r="H31" s="10"/>
      <c r="I31" s="10"/>
      <c r="J31" s="10"/>
      <c r="K31" s="289"/>
      <c r="M31" s="27"/>
      <c r="N31" s="10"/>
      <c r="O31" s="10"/>
      <c r="P31" s="10"/>
      <c r="Q31" s="10"/>
      <c r="R31" s="10"/>
      <c r="S31" s="10"/>
      <c r="T31" s="11"/>
      <c r="U31" s="5"/>
      <c r="V31" s="10"/>
      <c r="W31" s="289"/>
    </row>
    <row r="32" spans="1:23" x14ac:dyDescent="0.25">
      <c r="A32" s="27" t="s">
        <v>39</v>
      </c>
      <c r="B32" s="10"/>
      <c r="C32" s="10"/>
      <c r="D32" s="10"/>
      <c r="E32" s="10"/>
      <c r="F32" s="10"/>
      <c r="G32" s="3">
        <f>G30*C7</f>
        <v>18</v>
      </c>
      <c r="H32" s="10" t="s">
        <v>4</v>
      </c>
      <c r="I32" s="10"/>
      <c r="J32" s="10"/>
      <c r="K32" s="289"/>
      <c r="M32" s="27" t="s">
        <v>40</v>
      </c>
      <c r="N32" s="10"/>
      <c r="O32" s="10"/>
      <c r="P32" s="10"/>
      <c r="Q32" s="10"/>
      <c r="R32" s="10"/>
      <c r="S32" s="3">
        <f>S30*C7</f>
        <v>0</v>
      </c>
      <c r="T32" s="36" t="s">
        <v>41</v>
      </c>
      <c r="U32" s="3">
        <f>SUM(S24:S26)+SUM(S27:S28)</f>
        <v>0</v>
      </c>
      <c r="V32" s="10"/>
      <c r="W32" s="289"/>
    </row>
    <row r="33" spans="1:23" x14ac:dyDescent="0.2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290"/>
      <c r="M33" s="37"/>
      <c r="N33" s="38"/>
      <c r="O33" s="38"/>
      <c r="P33" s="38"/>
      <c r="Q33" s="38"/>
      <c r="R33" s="38"/>
      <c r="S33" s="38"/>
      <c r="T33" s="38"/>
      <c r="U33" s="38"/>
      <c r="V33" s="38"/>
      <c r="W33" s="290"/>
    </row>
    <row r="35" spans="1:23" x14ac:dyDescent="0.25">
      <c r="A35" s="39"/>
      <c r="B35" s="22"/>
      <c r="C35" s="22"/>
      <c r="D35" s="22"/>
      <c r="E35" s="22"/>
      <c r="F35" s="22"/>
      <c r="G35" s="22"/>
      <c r="H35" s="22"/>
      <c r="I35" s="22"/>
      <c r="J35" s="22"/>
      <c r="K35" s="288" t="s">
        <v>13</v>
      </c>
      <c r="M35" s="39"/>
      <c r="N35" s="22"/>
      <c r="O35" s="22"/>
      <c r="P35" s="22"/>
      <c r="Q35" s="22"/>
      <c r="R35" s="22"/>
      <c r="S35" s="22"/>
      <c r="T35" s="22"/>
      <c r="U35" s="22"/>
      <c r="V35" s="22"/>
      <c r="W35" s="288" t="s">
        <v>42</v>
      </c>
    </row>
    <row r="36" spans="1:23" x14ac:dyDescent="0.25">
      <c r="A36" s="23"/>
      <c r="B36" s="10"/>
      <c r="C36" s="10"/>
      <c r="D36" s="10"/>
      <c r="E36" s="88" t="s">
        <v>153</v>
      </c>
      <c r="F36" s="10"/>
      <c r="G36" s="10"/>
      <c r="H36" s="10"/>
      <c r="I36" s="10"/>
      <c r="J36" s="10"/>
      <c r="K36" s="289"/>
      <c r="M36" s="23"/>
      <c r="N36" s="10"/>
      <c r="O36" s="10"/>
      <c r="P36" s="10"/>
      <c r="Q36" s="88" t="s">
        <v>153</v>
      </c>
      <c r="R36" s="10"/>
      <c r="S36" s="10"/>
      <c r="T36" s="10"/>
      <c r="U36" s="10"/>
      <c r="V36" s="10"/>
      <c r="W36" s="289"/>
    </row>
    <row r="37" spans="1:23" x14ac:dyDescent="0.25">
      <c r="A37" s="27" t="s">
        <v>43</v>
      </c>
      <c r="B37" s="10"/>
      <c r="C37" s="10"/>
      <c r="D37" s="10"/>
      <c r="E37" s="3">
        <v>0</v>
      </c>
      <c r="F37" s="10"/>
      <c r="G37" s="10"/>
      <c r="H37" s="10"/>
      <c r="I37" s="10"/>
      <c r="J37" s="10"/>
      <c r="K37" s="291"/>
      <c r="M37" s="27" t="s">
        <v>44</v>
      </c>
      <c r="N37" s="10"/>
      <c r="O37" s="10"/>
      <c r="P37" s="10"/>
      <c r="Q37" s="3">
        <v>89</v>
      </c>
      <c r="R37" s="10"/>
      <c r="S37" s="10"/>
      <c r="T37" s="10"/>
      <c r="U37" s="10"/>
      <c r="V37" s="10"/>
      <c r="W37" s="291"/>
    </row>
    <row r="38" spans="1:23" x14ac:dyDescent="0.25">
      <c r="A38" s="27" t="s">
        <v>45</v>
      </c>
      <c r="B38" s="10"/>
      <c r="C38" s="10"/>
      <c r="D38" s="10"/>
      <c r="E38" s="3">
        <v>2</v>
      </c>
      <c r="F38" s="10"/>
      <c r="G38" s="10"/>
      <c r="H38" s="10"/>
      <c r="I38" s="10"/>
      <c r="J38" s="10"/>
      <c r="K38" s="291"/>
      <c r="M38" s="27" t="s">
        <v>46</v>
      </c>
      <c r="N38" s="10"/>
      <c r="O38" s="10"/>
      <c r="P38" s="10"/>
      <c r="Q38" s="3">
        <v>6</v>
      </c>
      <c r="R38" s="10"/>
      <c r="S38" s="10"/>
      <c r="T38" s="10"/>
      <c r="U38" s="10"/>
      <c r="V38" s="10"/>
      <c r="W38" s="291"/>
    </row>
    <row r="39" spans="1:23" x14ac:dyDescent="0.25">
      <c r="A39" s="27" t="s">
        <v>220</v>
      </c>
      <c r="B39" s="10"/>
      <c r="C39" s="10"/>
      <c r="D39" s="10"/>
      <c r="E39" s="3">
        <v>0</v>
      </c>
      <c r="F39" s="10"/>
      <c r="G39" s="10"/>
      <c r="H39" s="10"/>
      <c r="I39" s="10"/>
      <c r="J39" s="10"/>
      <c r="K39" s="291"/>
      <c r="M39" s="27" t="s">
        <v>47</v>
      </c>
      <c r="N39" s="10"/>
      <c r="O39" s="10"/>
      <c r="P39" s="10"/>
      <c r="Q39" s="3">
        <v>0</v>
      </c>
      <c r="R39" s="10"/>
      <c r="S39" s="10"/>
      <c r="T39" s="10"/>
      <c r="U39" s="10"/>
      <c r="V39" s="10"/>
      <c r="W39" s="291"/>
    </row>
    <row r="40" spans="1:23" x14ac:dyDescent="0.25">
      <c r="A40" s="27" t="s">
        <v>48</v>
      </c>
      <c r="B40" s="10"/>
      <c r="C40" s="10"/>
      <c r="D40" s="10"/>
      <c r="E40" s="3">
        <v>5</v>
      </c>
      <c r="F40" s="10"/>
      <c r="G40" s="10"/>
      <c r="H40" s="10"/>
      <c r="I40" s="10"/>
      <c r="J40" s="10"/>
      <c r="K40" s="291"/>
      <c r="M40" s="27" t="s">
        <v>49</v>
      </c>
      <c r="N40" s="10"/>
      <c r="O40" s="10"/>
      <c r="P40" s="10"/>
      <c r="Q40" s="3">
        <v>0</v>
      </c>
      <c r="R40" s="10"/>
      <c r="S40" s="10"/>
      <c r="T40" s="10"/>
      <c r="U40" s="10"/>
      <c r="V40" s="10"/>
      <c r="W40" s="291"/>
    </row>
    <row r="41" spans="1:23" x14ac:dyDescent="0.25">
      <c r="A41" s="27" t="s">
        <v>50</v>
      </c>
      <c r="B41" s="10"/>
      <c r="C41" s="10"/>
      <c r="D41" s="10"/>
      <c r="E41" s="3">
        <v>3</v>
      </c>
      <c r="F41" s="10"/>
      <c r="G41" s="10"/>
      <c r="H41" s="10"/>
      <c r="I41" s="10"/>
      <c r="J41" s="10"/>
      <c r="K41" s="291"/>
      <c r="M41" s="27" t="s">
        <v>51</v>
      </c>
      <c r="N41" s="10"/>
      <c r="O41" s="10"/>
      <c r="P41" s="10"/>
      <c r="Q41" s="3">
        <v>0</v>
      </c>
      <c r="R41" s="10"/>
      <c r="S41" s="10"/>
      <c r="T41" s="10"/>
      <c r="U41" s="10"/>
      <c r="V41" s="10"/>
      <c r="W41" s="291"/>
    </row>
    <row r="42" spans="1:23" x14ac:dyDescent="0.25">
      <c r="A42" s="27" t="s">
        <v>52</v>
      </c>
      <c r="B42" s="10"/>
      <c r="C42" s="10"/>
      <c r="D42" s="10"/>
      <c r="E42" s="3">
        <v>8</v>
      </c>
      <c r="F42" s="10"/>
      <c r="G42" s="10"/>
      <c r="H42" s="10"/>
      <c r="I42" s="10"/>
      <c r="J42" s="10"/>
      <c r="K42" s="291"/>
      <c r="M42" s="27" t="s">
        <v>53</v>
      </c>
      <c r="N42" s="10"/>
      <c r="O42" s="10"/>
      <c r="P42" s="10"/>
      <c r="Q42" s="3">
        <v>0</v>
      </c>
      <c r="R42" s="10"/>
      <c r="S42" s="10"/>
      <c r="T42" s="36" t="s">
        <v>38</v>
      </c>
      <c r="U42" s="3">
        <f>Q37+Q39+Q41</f>
        <v>89</v>
      </c>
      <c r="V42" s="10"/>
      <c r="W42" s="291"/>
    </row>
    <row r="43" spans="1:23" x14ac:dyDescent="0.25">
      <c r="A43" s="23"/>
      <c r="B43" s="10"/>
      <c r="C43" s="10"/>
      <c r="D43" s="10"/>
      <c r="E43" s="5"/>
      <c r="F43" s="10"/>
      <c r="G43" s="10"/>
      <c r="H43" s="10"/>
      <c r="I43" s="10"/>
      <c r="J43" s="10"/>
      <c r="K43" s="291"/>
      <c r="M43" s="23"/>
      <c r="N43" s="10"/>
      <c r="O43" s="10"/>
      <c r="P43" s="10"/>
      <c r="Q43" s="5"/>
      <c r="R43" s="10"/>
      <c r="S43" s="10"/>
      <c r="T43" s="11"/>
      <c r="U43" s="5"/>
      <c r="V43" s="10"/>
      <c r="W43" s="291"/>
    </row>
    <row r="44" spans="1:23" x14ac:dyDescent="0.25">
      <c r="A44" s="27" t="s">
        <v>54</v>
      </c>
      <c r="B44" s="10"/>
      <c r="C44" s="10"/>
      <c r="D44" s="10"/>
      <c r="E44" s="3">
        <f>SUM(E37:E42)</f>
        <v>18</v>
      </c>
      <c r="F44" s="10"/>
      <c r="G44" s="10"/>
      <c r="H44" s="10"/>
      <c r="I44" s="10"/>
      <c r="J44" s="10"/>
      <c r="K44" s="291"/>
      <c r="M44" s="27" t="s">
        <v>55</v>
      </c>
      <c r="N44" s="10"/>
      <c r="O44" s="10"/>
      <c r="P44" s="10"/>
      <c r="Q44" s="3">
        <f>SUM(Q37:Q42)</f>
        <v>95</v>
      </c>
      <c r="R44" s="10"/>
      <c r="S44" s="10"/>
      <c r="T44" s="36" t="s">
        <v>41</v>
      </c>
      <c r="U44" s="3">
        <f>Q38+Q40+Q42</f>
        <v>6</v>
      </c>
      <c r="V44" s="10"/>
      <c r="W44" s="291"/>
    </row>
    <row r="45" spans="1:23" x14ac:dyDescent="0.25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292"/>
      <c r="M45" s="37"/>
      <c r="N45" s="38"/>
      <c r="O45" s="38"/>
      <c r="P45" s="38"/>
      <c r="Q45" s="38"/>
      <c r="R45" s="38"/>
      <c r="S45" s="38"/>
      <c r="T45" s="38"/>
      <c r="U45" s="38"/>
      <c r="V45" s="38"/>
      <c r="W45" s="292"/>
    </row>
    <row r="47" spans="1:23" x14ac:dyDescent="0.25">
      <c r="A47" s="39"/>
      <c r="B47" s="22"/>
      <c r="C47" s="22"/>
      <c r="D47" s="22"/>
      <c r="E47" s="22"/>
      <c r="F47" s="22"/>
      <c r="G47" s="22"/>
      <c r="H47" s="22"/>
      <c r="I47" s="22"/>
      <c r="J47" s="22"/>
      <c r="K47" s="288" t="s">
        <v>56</v>
      </c>
      <c r="M47" s="39"/>
      <c r="N47" s="22"/>
      <c r="O47" s="22"/>
      <c r="P47" s="22"/>
      <c r="Q47" s="22"/>
      <c r="R47" s="22"/>
      <c r="S47" s="22"/>
      <c r="T47" s="22"/>
      <c r="U47" s="22"/>
      <c r="V47" s="22"/>
      <c r="W47" s="288" t="s">
        <v>57</v>
      </c>
    </row>
    <row r="48" spans="1:23" x14ac:dyDescent="0.25">
      <c r="A48" s="23"/>
      <c r="B48" s="10"/>
      <c r="C48" s="10"/>
      <c r="D48" s="10"/>
      <c r="E48" s="88" t="s">
        <v>153</v>
      </c>
      <c r="F48" s="10"/>
      <c r="G48" s="10"/>
      <c r="H48" s="10"/>
      <c r="I48" s="10"/>
      <c r="J48" s="10"/>
      <c r="K48" s="289"/>
      <c r="M48" s="23"/>
      <c r="N48" s="10"/>
      <c r="O48" s="10"/>
      <c r="P48" s="10"/>
      <c r="Q48" s="88" t="s">
        <v>153</v>
      </c>
      <c r="R48" s="10"/>
      <c r="S48" s="10"/>
      <c r="T48" s="10"/>
      <c r="U48" s="10"/>
      <c r="V48" s="10"/>
      <c r="W48" s="289"/>
    </row>
    <row r="49" spans="1:23" x14ac:dyDescent="0.25">
      <c r="A49" s="27" t="s">
        <v>58</v>
      </c>
      <c r="B49" s="10"/>
      <c r="C49" s="10"/>
      <c r="D49" s="10"/>
      <c r="E49" s="3"/>
      <c r="F49" s="10"/>
      <c r="G49" s="10"/>
      <c r="H49" s="10"/>
      <c r="I49" s="10"/>
      <c r="J49" s="10"/>
      <c r="K49" s="289"/>
      <c r="M49" s="27" t="s">
        <v>59</v>
      </c>
      <c r="N49" s="10"/>
      <c r="O49" s="10"/>
      <c r="P49" s="10"/>
      <c r="Q49" s="3"/>
      <c r="R49" s="10"/>
      <c r="S49" s="10"/>
      <c r="T49" s="10"/>
      <c r="U49" s="10"/>
      <c r="V49" s="10"/>
      <c r="W49" s="289"/>
    </row>
    <row r="50" spans="1:23" x14ac:dyDescent="0.25">
      <c r="A50" s="27" t="s">
        <v>60</v>
      </c>
      <c r="B50" s="10"/>
      <c r="C50" s="10"/>
      <c r="D50" s="10"/>
      <c r="E50" s="3">
        <v>6</v>
      </c>
      <c r="F50" s="10"/>
      <c r="G50" s="10"/>
      <c r="H50" s="10"/>
      <c r="I50" s="10"/>
      <c r="J50" s="10"/>
      <c r="K50" s="289"/>
      <c r="M50" s="27" t="s">
        <v>61</v>
      </c>
      <c r="N50" s="10"/>
      <c r="O50" s="10"/>
      <c r="P50" s="10"/>
      <c r="Q50" s="3"/>
      <c r="R50" s="10"/>
      <c r="S50" s="10"/>
      <c r="T50" s="10"/>
      <c r="U50" s="10"/>
      <c r="V50" s="10"/>
      <c r="W50" s="289"/>
    </row>
    <row r="51" spans="1:23" x14ac:dyDescent="0.25">
      <c r="A51" s="27" t="s">
        <v>62</v>
      </c>
      <c r="B51" s="10"/>
      <c r="C51" s="10"/>
      <c r="D51" s="10"/>
      <c r="E51" s="3">
        <v>89</v>
      </c>
      <c r="F51" s="10"/>
      <c r="G51" s="10"/>
      <c r="H51" s="10"/>
      <c r="I51" s="10"/>
      <c r="J51" s="10"/>
      <c r="K51" s="289"/>
      <c r="M51" s="27" t="s">
        <v>63</v>
      </c>
      <c r="N51" s="10"/>
      <c r="O51" s="10"/>
      <c r="P51" s="10"/>
      <c r="Q51" s="3"/>
      <c r="R51" s="10"/>
      <c r="S51" s="10"/>
      <c r="T51" s="10"/>
      <c r="U51" s="10"/>
      <c r="V51" s="10"/>
      <c r="W51" s="289"/>
    </row>
    <row r="52" spans="1:23" x14ac:dyDescent="0.25">
      <c r="A52" s="27" t="s">
        <v>64</v>
      </c>
      <c r="B52" s="10"/>
      <c r="C52" s="10"/>
      <c r="D52" s="10"/>
      <c r="E52" s="3"/>
      <c r="F52" s="10"/>
      <c r="G52" s="10"/>
      <c r="H52" s="10"/>
      <c r="I52" s="10"/>
      <c r="J52" s="10"/>
      <c r="K52" s="289"/>
      <c r="M52" s="27" t="s">
        <v>65</v>
      </c>
      <c r="N52" s="10"/>
      <c r="O52" s="10"/>
      <c r="P52" s="10"/>
      <c r="Q52" s="3"/>
      <c r="R52" s="10"/>
      <c r="S52" s="10"/>
      <c r="T52" s="10"/>
      <c r="U52" s="10"/>
      <c r="V52" s="10"/>
      <c r="W52" s="289"/>
    </row>
    <row r="53" spans="1:23" x14ac:dyDescent="0.25">
      <c r="A53" s="27" t="s">
        <v>66</v>
      </c>
      <c r="B53" s="10"/>
      <c r="C53" s="10"/>
      <c r="D53" s="10"/>
      <c r="E53" s="3"/>
      <c r="F53" s="10"/>
      <c r="G53" s="10"/>
      <c r="H53" s="10"/>
      <c r="I53" s="10"/>
      <c r="J53" s="10"/>
      <c r="K53" s="289"/>
      <c r="M53" s="27" t="s">
        <v>67</v>
      </c>
      <c r="N53" s="10"/>
      <c r="O53" s="10"/>
      <c r="P53" s="10"/>
      <c r="Q53" s="3"/>
      <c r="R53" s="10"/>
      <c r="S53" s="10"/>
      <c r="T53" s="10"/>
      <c r="U53" s="10"/>
      <c r="V53" s="10"/>
      <c r="W53" s="289"/>
    </row>
    <row r="54" spans="1:23" x14ac:dyDescent="0.25">
      <c r="A54" s="27" t="s">
        <v>68</v>
      </c>
      <c r="B54" s="10"/>
      <c r="C54" s="10"/>
      <c r="D54" s="10"/>
      <c r="E54" s="3"/>
      <c r="F54" s="10"/>
      <c r="G54" s="10"/>
      <c r="H54" s="10"/>
      <c r="I54" s="10"/>
      <c r="J54" s="10"/>
      <c r="K54" s="289"/>
      <c r="M54" s="27" t="s">
        <v>69</v>
      </c>
      <c r="N54" s="10"/>
      <c r="O54" s="10"/>
      <c r="P54" s="10"/>
      <c r="Q54" s="3"/>
      <c r="R54" s="10"/>
      <c r="S54" s="10"/>
      <c r="T54" s="10"/>
      <c r="U54" s="10"/>
      <c r="V54" s="10"/>
      <c r="W54" s="289"/>
    </row>
    <row r="55" spans="1:23" x14ac:dyDescent="0.25">
      <c r="A55" s="27" t="s">
        <v>70</v>
      </c>
      <c r="B55" s="10"/>
      <c r="C55" s="10"/>
      <c r="D55" s="10"/>
      <c r="E55" s="3"/>
      <c r="F55" s="10"/>
      <c r="G55" s="10"/>
      <c r="H55" s="10"/>
      <c r="I55" s="10"/>
      <c r="J55" s="10"/>
      <c r="K55" s="289"/>
      <c r="M55" s="27" t="s">
        <v>71</v>
      </c>
      <c r="N55" s="10"/>
      <c r="O55" s="10"/>
      <c r="P55" s="10"/>
      <c r="Q55" s="3"/>
      <c r="R55" s="10"/>
      <c r="S55" s="10"/>
      <c r="T55" s="10"/>
      <c r="U55" s="10"/>
      <c r="V55" s="10"/>
      <c r="W55" s="289"/>
    </row>
    <row r="56" spans="1:23" x14ac:dyDescent="0.25">
      <c r="A56" s="27" t="s">
        <v>72</v>
      </c>
      <c r="B56" s="10"/>
      <c r="C56" s="10"/>
      <c r="D56" s="10"/>
      <c r="E56" s="3"/>
      <c r="F56" s="10"/>
      <c r="G56" s="10"/>
      <c r="H56" s="10"/>
      <c r="I56" s="10"/>
      <c r="J56" s="10"/>
      <c r="K56" s="289"/>
      <c r="M56" s="27" t="s">
        <v>73</v>
      </c>
      <c r="N56" s="10"/>
      <c r="O56" s="10"/>
      <c r="P56" s="10"/>
      <c r="Q56" s="3"/>
      <c r="R56" s="10"/>
      <c r="S56" s="10"/>
      <c r="T56" s="10"/>
      <c r="U56" s="10"/>
      <c r="V56" s="10"/>
      <c r="W56" s="289"/>
    </row>
    <row r="57" spans="1:23" x14ac:dyDescent="0.25">
      <c r="A57" s="27" t="s">
        <v>74</v>
      </c>
      <c r="B57" s="10"/>
      <c r="C57" s="10"/>
      <c r="D57" s="10"/>
      <c r="E57" s="3"/>
      <c r="F57" s="10"/>
      <c r="G57" s="10"/>
      <c r="H57" s="10"/>
      <c r="I57" s="10"/>
      <c r="J57" s="10"/>
      <c r="K57" s="289"/>
      <c r="M57" s="27" t="s">
        <v>75</v>
      </c>
      <c r="N57" s="10"/>
      <c r="O57" s="10"/>
      <c r="P57" s="10"/>
      <c r="Q57" s="3"/>
      <c r="R57" s="10"/>
      <c r="S57" s="10"/>
      <c r="T57" s="10"/>
      <c r="U57" s="10"/>
      <c r="V57" s="10"/>
      <c r="W57" s="289"/>
    </row>
    <row r="58" spans="1:23" x14ac:dyDescent="0.25">
      <c r="A58" s="27" t="s">
        <v>76</v>
      </c>
      <c r="B58" s="10"/>
      <c r="C58" s="10"/>
      <c r="D58" s="10"/>
      <c r="E58" s="3"/>
      <c r="F58" s="10"/>
      <c r="G58" s="10"/>
      <c r="H58" s="10"/>
      <c r="I58" s="10"/>
      <c r="J58" s="10"/>
      <c r="K58" s="289"/>
      <c r="M58" s="27" t="s">
        <v>77</v>
      </c>
      <c r="N58" s="10"/>
      <c r="O58" s="10"/>
      <c r="P58" s="10"/>
      <c r="Q58" s="3">
        <v>89</v>
      </c>
      <c r="R58" s="10"/>
      <c r="S58" s="10"/>
      <c r="T58" s="10"/>
      <c r="U58" s="10"/>
      <c r="V58" s="10"/>
      <c r="W58" s="289"/>
    </row>
    <row r="59" spans="1:23" x14ac:dyDescent="0.25">
      <c r="A59" s="27" t="s">
        <v>78</v>
      </c>
      <c r="B59" s="10"/>
      <c r="C59" s="10"/>
      <c r="D59" s="10"/>
      <c r="E59" s="3"/>
      <c r="F59" s="10"/>
      <c r="G59" s="10"/>
      <c r="H59" s="10"/>
      <c r="I59" s="10"/>
      <c r="J59" s="10"/>
      <c r="K59" s="289"/>
      <c r="M59" s="27" t="s">
        <v>79</v>
      </c>
      <c r="N59" s="10"/>
      <c r="O59" s="10"/>
      <c r="P59" s="10"/>
      <c r="Q59" s="3"/>
      <c r="R59" s="10"/>
      <c r="S59" s="10"/>
      <c r="T59" s="10"/>
      <c r="U59" s="10"/>
      <c r="V59" s="10"/>
      <c r="W59" s="289"/>
    </row>
    <row r="60" spans="1:23" x14ac:dyDescent="0.25">
      <c r="A60" s="27" t="s">
        <v>80</v>
      </c>
      <c r="B60" s="10"/>
      <c r="C60" s="10"/>
      <c r="D60" s="10"/>
      <c r="E60" s="3"/>
      <c r="F60" s="10"/>
      <c r="G60" s="10"/>
      <c r="H60" s="10"/>
      <c r="I60" s="10"/>
      <c r="J60" s="10"/>
      <c r="K60" s="289"/>
      <c r="M60" s="27" t="s">
        <v>81</v>
      </c>
      <c r="N60" s="10"/>
      <c r="O60" s="10"/>
      <c r="P60" s="10"/>
      <c r="Q60" s="3"/>
      <c r="R60" s="10"/>
      <c r="S60" s="10"/>
      <c r="T60" s="10"/>
      <c r="U60" s="10"/>
      <c r="V60" s="10"/>
      <c r="W60" s="289"/>
    </row>
    <row r="61" spans="1:23" x14ac:dyDescent="0.25">
      <c r="A61" s="27" t="s">
        <v>82</v>
      </c>
      <c r="B61" s="10"/>
      <c r="C61" s="10"/>
      <c r="D61" s="10"/>
      <c r="E61" s="3"/>
      <c r="F61" s="10"/>
      <c r="G61" s="10"/>
      <c r="H61" s="10"/>
      <c r="I61" s="10"/>
      <c r="J61" s="10"/>
      <c r="K61" s="289"/>
      <c r="M61" s="27" t="s">
        <v>83</v>
      </c>
      <c r="N61" s="10"/>
      <c r="O61" s="10"/>
      <c r="P61" s="10"/>
      <c r="Q61" s="3"/>
      <c r="R61" s="10"/>
      <c r="S61" s="10"/>
      <c r="T61" s="10"/>
      <c r="U61" s="10"/>
      <c r="V61" s="10"/>
      <c r="W61" s="289"/>
    </row>
    <row r="62" spans="1:23" x14ac:dyDescent="0.25">
      <c r="A62" s="27" t="s">
        <v>84</v>
      </c>
      <c r="B62" s="10"/>
      <c r="C62" s="10"/>
      <c r="D62" s="10"/>
      <c r="E62" s="3"/>
      <c r="F62" s="10"/>
      <c r="G62" s="10"/>
      <c r="H62" s="10"/>
      <c r="I62" s="10"/>
      <c r="J62" s="10"/>
      <c r="K62" s="289"/>
      <c r="M62" s="27" t="s">
        <v>85</v>
      </c>
      <c r="N62" s="10"/>
      <c r="O62" s="10"/>
      <c r="P62" s="10"/>
      <c r="Q62" s="3"/>
      <c r="R62" s="10"/>
      <c r="S62" s="10"/>
      <c r="T62" s="10"/>
      <c r="U62" s="10"/>
      <c r="V62" s="10"/>
      <c r="W62" s="289"/>
    </row>
    <row r="63" spans="1:23" x14ac:dyDescent="0.25">
      <c r="A63" s="27" t="s">
        <v>86</v>
      </c>
      <c r="B63" s="10"/>
      <c r="C63" s="10"/>
      <c r="D63" s="10"/>
      <c r="E63" s="3"/>
      <c r="F63" s="10"/>
      <c r="G63" s="10"/>
      <c r="H63" s="10"/>
      <c r="I63" s="10"/>
      <c r="J63" s="10"/>
      <c r="K63" s="289"/>
      <c r="M63" s="23" t="s">
        <v>214</v>
      </c>
      <c r="P63" s="10"/>
      <c r="Q63" s="3"/>
      <c r="R63" s="10"/>
      <c r="S63" s="10"/>
      <c r="T63" s="10"/>
      <c r="U63" s="10"/>
      <c r="V63" s="10"/>
      <c r="W63" s="289"/>
    </row>
    <row r="64" spans="1:23" x14ac:dyDescent="0.25">
      <c r="A64" s="27" t="s">
        <v>87</v>
      </c>
      <c r="B64" s="10"/>
      <c r="C64" s="10"/>
      <c r="D64" s="10"/>
      <c r="E64" s="3"/>
      <c r="F64" s="10"/>
      <c r="G64" s="10"/>
      <c r="H64" s="10"/>
      <c r="I64" s="10"/>
      <c r="J64" s="10"/>
      <c r="K64" s="289"/>
      <c r="M64" s="27"/>
      <c r="N64" s="10"/>
      <c r="O64" s="10"/>
      <c r="P64" s="10"/>
      <c r="Q64" s="3"/>
      <c r="R64" s="10"/>
      <c r="S64" s="10"/>
      <c r="T64" s="10"/>
      <c r="U64" s="10"/>
      <c r="V64" s="10"/>
      <c r="W64" s="289"/>
    </row>
    <row r="65" spans="1:25" x14ac:dyDescent="0.25">
      <c r="A65" s="27" t="s">
        <v>88</v>
      </c>
      <c r="B65" s="10"/>
      <c r="C65" s="10"/>
      <c r="D65" s="10"/>
      <c r="E65" s="3"/>
      <c r="F65" s="10"/>
      <c r="G65" s="10"/>
      <c r="H65" s="10"/>
      <c r="I65" s="10"/>
      <c r="J65" s="10"/>
      <c r="K65" s="289"/>
      <c r="M65" s="27"/>
      <c r="N65" s="10"/>
      <c r="O65" s="10"/>
      <c r="P65" s="10"/>
      <c r="Q65" s="3"/>
      <c r="R65" s="10"/>
      <c r="S65" s="10"/>
      <c r="T65" s="10"/>
      <c r="U65" s="10"/>
      <c r="V65" s="10"/>
      <c r="W65" s="289"/>
    </row>
    <row r="66" spans="1:25" x14ac:dyDescent="0.25">
      <c r="A66" s="27" t="s">
        <v>89</v>
      </c>
      <c r="B66" s="10"/>
      <c r="C66" s="10"/>
      <c r="D66" s="10"/>
      <c r="E66" s="3"/>
      <c r="F66" s="10"/>
      <c r="G66" s="10"/>
      <c r="H66" s="36" t="s">
        <v>41</v>
      </c>
      <c r="I66" s="3">
        <f>SUM(E49:E66)</f>
        <v>95</v>
      </c>
      <c r="J66" s="10"/>
      <c r="K66" s="289"/>
      <c r="M66" s="23"/>
      <c r="N66" s="10"/>
      <c r="O66" s="10"/>
      <c r="P66" s="10"/>
      <c r="Q66" s="3"/>
      <c r="R66" s="10"/>
      <c r="S66" s="10"/>
      <c r="T66" s="36" t="s">
        <v>38</v>
      </c>
      <c r="U66" s="3">
        <f>SUM(Q49:Q66)</f>
        <v>89</v>
      </c>
      <c r="V66" s="10"/>
      <c r="W66" s="289"/>
    </row>
    <row r="67" spans="1:25" x14ac:dyDescent="0.25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290"/>
      <c r="M67" s="37"/>
      <c r="N67" s="38"/>
      <c r="O67" s="38"/>
      <c r="P67" s="38"/>
      <c r="Q67" s="38"/>
      <c r="R67" s="38"/>
      <c r="S67" s="38"/>
      <c r="T67" s="38"/>
      <c r="U67" s="38"/>
      <c r="V67" s="38"/>
      <c r="W67" s="290"/>
    </row>
    <row r="69" spans="1:25" x14ac:dyDescent="0.25">
      <c r="A69" s="39"/>
      <c r="B69" s="22"/>
      <c r="C69" s="22"/>
      <c r="D69" s="22"/>
      <c r="E69" s="88" t="s">
        <v>18</v>
      </c>
      <c r="F69" s="22"/>
      <c r="G69" s="22"/>
      <c r="H69" s="22"/>
      <c r="I69" s="22"/>
      <c r="J69" s="22"/>
      <c r="K69" s="288" t="s">
        <v>90</v>
      </c>
      <c r="M69" s="39"/>
      <c r="N69" s="22"/>
      <c r="O69" s="22"/>
      <c r="P69" s="22"/>
      <c r="Q69" s="88" t="s">
        <v>18</v>
      </c>
      <c r="R69" s="22"/>
      <c r="S69" s="22"/>
      <c r="T69" s="22"/>
      <c r="U69" s="22"/>
      <c r="V69" s="22"/>
      <c r="W69" s="288" t="s">
        <v>91</v>
      </c>
      <c r="X69" s="10"/>
      <c r="Y69" s="10"/>
    </row>
    <row r="70" spans="1:25" x14ac:dyDescent="0.25">
      <c r="A70" s="27" t="s">
        <v>92</v>
      </c>
      <c r="B70" s="10"/>
      <c r="C70" s="10"/>
      <c r="D70" s="10"/>
      <c r="E70" s="3">
        <v>8</v>
      </c>
      <c r="F70" s="10"/>
      <c r="G70" s="10"/>
      <c r="H70" s="10"/>
      <c r="I70" s="10"/>
      <c r="J70" s="10"/>
      <c r="K70" s="289"/>
      <c r="M70" s="27" t="s">
        <v>92</v>
      </c>
      <c r="N70" s="10"/>
      <c r="O70" s="10"/>
      <c r="P70" s="10"/>
      <c r="Q70" s="3">
        <v>18</v>
      </c>
      <c r="R70" s="10"/>
      <c r="S70" s="10"/>
      <c r="T70" s="10"/>
      <c r="U70" s="10"/>
      <c r="V70" s="10"/>
      <c r="W70" s="289"/>
      <c r="X70" s="10"/>
      <c r="Y70" s="10"/>
    </row>
    <row r="71" spans="1:25" x14ac:dyDescent="0.25">
      <c r="A71" s="27" t="s">
        <v>93</v>
      </c>
      <c r="B71" s="10"/>
      <c r="C71" s="10"/>
      <c r="D71" s="10"/>
      <c r="E71" s="3"/>
      <c r="F71" s="10"/>
      <c r="G71" s="10"/>
      <c r="H71" s="10"/>
      <c r="I71" s="10"/>
      <c r="J71" s="10"/>
      <c r="K71" s="289"/>
      <c r="M71" s="27" t="s">
        <v>94</v>
      </c>
      <c r="N71" s="10"/>
      <c r="O71" s="10"/>
      <c r="P71" s="10"/>
      <c r="Q71" s="3"/>
      <c r="R71" s="10"/>
      <c r="S71" s="10"/>
      <c r="T71" s="10"/>
      <c r="U71" s="10"/>
      <c r="V71" s="10"/>
      <c r="W71" s="289"/>
      <c r="X71" s="10"/>
      <c r="Y71" s="10"/>
    </row>
    <row r="72" spans="1:25" x14ac:dyDescent="0.25">
      <c r="A72" s="27" t="s">
        <v>95</v>
      </c>
      <c r="B72" s="10"/>
      <c r="C72" s="10"/>
      <c r="D72" s="10"/>
      <c r="E72" s="3"/>
      <c r="F72" s="10"/>
      <c r="G72" s="10"/>
      <c r="H72" s="10"/>
      <c r="I72" s="10"/>
      <c r="J72" s="10"/>
      <c r="K72" s="289"/>
      <c r="M72" s="27" t="s">
        <v>96</v>
      </c>
      <c r="N72" s="10"/>
      <c r="O72" s="10"/>
      <c r="P72" s="10"/>
      <c r="Q72" s="3"/>
      <c r="R72" s="10"/>
      <c r="S72" s="10"/>
      <c r="T72" s="10"/>
      <c r="U72" s="10"/>
      <c r="V72" s="10"/>
      <c r="W72" s="289"/>
      <c r="X72" s="10"/>
      <c r="Y72" s="10"/>
    </row>
    <row r="73" spans="1:25" x14ac:dyDescent="0.25">
      <c r="A73" s="27" t="s">
        <v>97</v>
      </c>
      <c r="B73" s="10"/>
      <c r="C73" s="10"/>
      <c r="D73" s="10"/>
      <c r="E73" s="3"/>
      <c r="F73" s="10"/>
      <c r="G73" s="10"/>
      <c r="H73" s="10"/>
      <c r="I73" s="10"/>
      <c r="J73" s="10"/>
      <c r="K73" s="289"/>
      <c r="M73" s="27" t="s">
        <v>98</v>
      </c>
      <c r="N73" s="10"/>
      <c r="O73" s="10"/>
      <c r="P73" s="10"/>
      <c r="Q73" s="3"/>
      <c r="R73" s="10"/>
      <c r="S73" s="10"/>
      <c r="T73" s="10"/>
      <c r="U73" s="10"/>
      <c r="V73" s="10"/>
      <c r="W73" s="289"/>
      <c r="X73" s="10"/>
      <c r="Y73" s="10"/>
    </row>
    <row r="74" spans="1:25" x14ac:dyDescent="0.25">
      <c r="A74" s="27" t="s">
        <v>99</v>
      </c>
      <c r="B74" s="10"/>
      <c r="C74" s="10"/>
      <c r="D74" s="10"/>
      <c r="E74" s="3"/>
      <c r="F74" s="10"/>
      <c r="G74" s="10"/>
      <c r="H74" s="10"/>
      <c r="I74" s="10"/>
      <c r="J74" s="10"/>
      <c r="K74" s="289"/>
      <c r="M74" s="27" t="s">
        <v>99</v>
      </c>
      <c r="N74" s="10"/>
      <c r="O74" s="10"/>
      <c r="P74" s="10"/>
      <c r="Q74" s="3"/>
      <c r="R74" s="10"/>
      <c r="S74" s="10"/>
      <c r="T74" s="10"/>
      <c r="U74" s="10"/>
      <c r="V74" s="10"/>
      <c r="W74" s="289"/>
      <c r="X74" s="10"/>
      <c r="Y74" s="10"/>
    </row>
    <row r="75" spans="1:25" x14ac:dyDescent="0.25">
      <c r="A75" s="27" t="s">
        <v>100</v>
      </c>
      <c r="B75" s="10"/>
      <c r="C75" s="10"/>
      <c r="D75" s="10"/>
      <c r="E75" s="3">
        <v>1</v>
      </c>
      <c r="F75" s="10"/>
      <c r="G75" s="10"/>
      <c r="H75" s="10"/>
      <c r="I75" s="10"/>
      <c r="J75" s="10"/>
      <c r="K75" s="289"/>
      <c r="M75" s="27" t="s">
        <v>100</v>
      </c>
      <c r="N75" s="10"/>
      <c r="O75" s="10"/>
      <c r="P75" s="10"/>
      <c r="Q75" s="3"/>
      <c r="R75" s="10"/>
      <c r="S75" s="10"/>
      <c r="T75" s="10"/>
      <c r="U75" s="10"/>
      <c r="V75" s="10"/>
      <c r="W75" s="289"/>
      <c r="X75" s="10"/>
      <c r="Y75" s="10"/>
    </row>
    <row r="76" spans="1:25" x14ac:dyDescent="0.25">
      <c r="A76" s="27" t="s">
        <v>101</v>
      </c>
      <c r="B76" s="10"/>
      <c r="C76" s="10"/>
      <c r="D76" s="10"/>
      <c r="E76" s="3"/>
      <c r="F76" s="10"/>
      <c r="G76" s="10"/>
      <c r="H76" s="10"/>
      <c r="I76" s="10"/>
      <c r="J76" s="10"/>
      <c r="K76" s="289"/>
      <c r="M76" s="27" t="s">
        <v>101</v>
      </c>
      <c r="N76" s="10"/>
      <c r="O76" s="10"/>
      <c r="P76" s="10"/>
      <c r="Q76" s="3"/>
      <c r="R76" s="10"/>
      <c r="S76" s="10"/>
      <c r="T76" s="10"/>
      <c r="U76" s="10"/>
      <c r="V76" s="10"/>
      <c r="W76" s="289"/>
      <c r="X76" s="10"/>
      <c r="Y76" s="10"/>
    </row>
    <row r="77" spans="1:25" x14ac:dyDescent="0.25">
      <c r="A77" s="27" t="s">
        <v>102</v>
      </c>
      <c r="B77" s="10"/>
      <c r="C77" s="10"/>
      <c r="D77" s="10"/>
      <c r="E77" s="3"/>
      <c r="F77" s="10"/>
      <c r="G77" s="10"/>
      <c r="H77" s="10"/>
      <c r="I77" s="10"/>
      <c r="J77" s="10"/>
      <c r="K77" s="289"/>
      <c r="M77" s="27" t="s">
        <v>103</v>
      </c>
      <c r="N77" s="10"/>
      <c r="O77" s="10"/>
      <c r="P77" s="10"/>
      <c r="Q77" s="3"/>
      <c r="R77" s="10"/>
      <c r="S77" s="10"/>
      <c r="T77" s="10"/>
      <c r="U77" s="10"/>
      <c r="V77" s="10"/>
      <c r="W77" s="289"/>
      <c r="X77" s="10"/>
      <c r="Y77" s="10"/>
    </row>
    <row r="78" spans="1:25" x14ac:dyDescent="0.25">
      <c r="A78" s="27" t="s">
        <v>104</v>
      </c>
      <c r="B78" s="10"/>
      <c r="C78" s="10"/>
      <c r="D78" s="10"/>
      <c r="E78" s="3"/>
      <c r="F78" s="10"/>
      <c r="G78" s="10"/>
      <c r="H78" s="10"/>
      <c r="I78" s="10"/>
      <c r="J78" s="10"/>
      <c r="K78" s="289"/>
      <c r="M78" s="27" t="s">
        <v>105</v>
      </c>
      <c r="N78" s="10"/>
      <c r="O78" s="10"/>
      <c r="P78" s="10"/>
      <c r="Q78" s="3"/>
      <c r="R78" s="10"/>
      <c r="S78" s="10"/>
      <c r="T78" s="10"/>
      <c r="U78" s="10"/>
      <c r="V78" s="10"/>
      <c r="W78" s="289"/>
      <c r="X78" s="10"/>
      <c r="Y78" s="10"/>
    </row>
    <row r="79" spans="1:25" x14ac:dyDescent="0.25">
      <c r="A79" s="27" t="s">
        <v>106</v>
      </c>
      <c r="B79" s="10"/>
      <c r="C79" s="10"/>
      <c r="D79" s="10"/>
      <c r="E79" s="3"/>
      <c r="F79" s="10"/>
      <c r="G79" s="10"/>
      <c r="H79" s="10"/>
      <c r="I79" s="10"/>
      <c r="J79" s="10"/>
      <c r="K79" s="289"/>
      <c r="M79" s="27" t="s">
        <v>215</v>
      </c>
      <c r="N79" s="10"/>
      <c r="O79" s="10"/>
      <c r="P79" s="10"/>
      <c r="Q79" s="3"/>
      <c r="R79" s="10"/>
      <c r="S79" s="10"/>
      <c r="T79" s="10"/>
      <c r="U79" s="10"/>
      <c r="V79" s="10"/>
      <c r="W79" s="289"/>
      <c r="X79" s="10"/>
      <c r="Y79" s="10"/>
    </row>
    <row r="80" spans="1:25" x14ac:dyDescent="0.25">
      <c r="A80" s="27" t="s">
        <v>107</v>
      </c>
      <c r="B80" s="10"/>
      <c r="C80" s="10"/>
      <c r="D80" s="10"/>
      <c r="E80" s="3"/>
      <c r="F80" s="10"/>
      <c r="G80" s="10"/>
      <c r="H80" s="10"/>
      <c r="I80" s="10"/>
      <c r="J80" s="10"/>
      <c r="K80" s="289"/>
      <c r="M80" s="27"/>
      <c r="N80" s="10"/>
      <c r="O80" s="10"/>
      <c r="P80" s="10"/>
      <c r="Q80" s="3"/>
      <c r="R80" s="10"/>
      <c r="S80" s="10"/>
      <c r="T80" s="10"/>
      <c r="U80" s="10"/>
      <c r="V80" s="10"/>
      <c r="W80" s="289"/>
      <c r="X80" s="10"/>
      <c r="Y80" s="10"/>
    </row>
    <row r="81" spans="1:25" x14ac:dyDescent="0.25">
      <c r="A81" s="27" t="s">
        <v>108</v>
      </c>
      <c r="B81" s="10"/>
      <c r="C81" s="10"/>
      <c r="D81" s="10"/>
      <c r="E81" s="3"/>
      <c r="F81" s="10"/>
      <c r="G81" s="10"/>
      <c r="H81" s="10"/>
      <c r="I81" s="10"/>
      <c r="J81" s="10"/>
      <c r="K81" s="289"/>
      <c r="M81" s="27"/>
      <c r="N81" s="10"/>
      <c r="O81" s="10"/>
      <c r="P81" s="10"/>
      <c r="Q81" s="3"/>
      <c r="R81" s="10"/>
      <c r="S81" s="10"/>
      <c r="T81" s="10"/>
      <c r="U81" s="10"/>
      <c r="V81" s="10"/>
      <c r="W81" s="289"/>
      <c r="X81" s="10"/>
      <c r="Y81" s="10"/>
    </row>
    <row r="82" spans="1:25" x14ac:dyDescent="0.25">
      <c r="A82" s="27" t="s">
        <v>109</v>
      </c>
      <c r="B82" s="10"/>
      <c r="C82" s="10"/>
      <c r="D82" s="10"/>
      <c r="E82" s="3"/>
      <c r="F82" s="10"/>
      <c r="G82" s="10"/>
      <c r="H82" s="10"/>
      <c r="I82" s="10"/>
      <c r="J82" s="10"/>
      <c r="K82" s="289"/>
      <c r="M82" s="27"/>
      <c r="N82" s="10"/>
      <c r="O82" s="10"/>
      <c r="P82" s="10"/>
      <c r="Q82" s="3"/>
      <c r="R82" s="10"/>
      <c r="S82" s="10"/>
      <c r="T82" s="10"/>
      <c r="U82" s="10"/>
      <c r="V82" s="10"/>
      <c r="W82" s="289"/>
      <c r="X82" s="10"/>
      <c r="Y82" s="10"/>
    </row>
    <row r="83" spans="1:25" x14ac:dyDescent="0.25">
      <c r="A83" s="27" t="s">
        <v>110</v>
      </c>
      <c r="B83" s="10"/>
      <c r="C83" s="10"/>
      <c r="D83" s="10"/>
      <c r="E83" s="3"/>
      <c r="F83" s="10"/>
      <c r="G83" s="10"/>
      <c r="H83" s="10"/>
      <c r="I83" s="10"/>
      <c r="J83" s="10"/>
      <c r="K83" s="289"/>
      <c r="M83" s="27"/>
      <c r="N83" s="10"/>
      <c r="O83" s="10"/>
      <c r="P83" s="10"/>
      <c r="Q83" s="3"/>
      <c r="R83" s="10"/>
      <c r="S83" s="10"/>
      <c r="T83" s="10"/>
      <c r="U83" s="10"/>
      <c r="V83" s="10"/>
      <c r="W83" s="289"/>
      <c r="X83" s="10"/>
      <c r="Y83" s="10"/>
    </row>
    <row r="84" spans="1:25" x14ac:dyDescent="0.25">
      <c r="A84" s="27" t="s">
        <v>111</v>
      </c>
      <c r="B84" s="10"/>
      <c r="C84" s="10"/>
      <c r="D84" s="10"/>
      <c r="E84" s="3">
        <v>2</v>
      </c>
      <c r="F84" s="10"/>
      <c r="G84" s="10"/>
      <c r="H84" s="10"/>
      <c r="I84" s="10"/>
      <c r="J84" s="10"/>
      <c r="K84" s="289"/>
      <c r="M84" s="27"/>
      <c r="N84" s="10"/>
      <c r="O84" s="10"/>
      <c r="P84" s="10"/>
      <c r="Q84" s="3"/>
      <c r="R84" s="10"/>
      <c r="S84" s="10"/>
      <c r="T84" s="10"/>
      <c r="U84" s="10"/>
      <c r="V84" s="10"/>
      <c r="W84" s="289"/>
      <c r="X84" s="10"/>
      <c r="Y84" s="10"/>
    </row>
    <row r="85" spans="1:25" x14ac:dyDescent="0.25">
      <c r="A85" s="27" t="s">
        <v>112</v>
      </c>
      <c r="B85" s="10"/>
      <c r="C85" s="10"/>
      <c r="D85" s="10"/>
      <c r="E85" s="3"/>
      <c r="F85" s="10"/>
      <c r="G85" s="10"/>
      <c r="H85" s="10"/>
      <c r="I85" s="10"/>
      <c r="J85" s="10"/>
      <c r="K85" s="289"/>
      <c r="M85" s="27"/>
      <c r="N85" s="10"/>
      <c r="O85" s="10"/>
      <c r="P85" s="10"/>
      <c r="Q85" s="3"/>
      <c r="R85" s="10"/>
      <c r="S85" s="10"/>
      <c r="T85" s="10"/>
      <c r="U85" s="10"/>
      <c r="V85" s="10"/>
      <c r="W85" s="289"/>
      <c r="X85" s="10"/>
      <c r="Y85" s="10"/>
    </row>
    <row r="86" spans="1:25" x14ac:dyDescent="0.25">
      <c r="A86" s="27" t="s">
        <v>113</v>
      </c>
      <c r="B86" s="10"/>
      <c r="C86" s="10"/>
      <c r="D86" s="10"/>
      <c r="E86" s="3">
        <v>1</v>
      </c>
      <c r="F86" s="10"/>
      <c r="G86" s="10"/>
      <c r="H86" s="10"/>
      <c r="I86" s="10"/>
      <c r="J86" s="10"/>
      <c r="K86" s="289"/>
      <c r="M86" s="27"/>
      <c r="N86" s="10"/>
      <c r="O86" s="10"/>
      <c r="P86" s="10"/>
      <c r="Q86" s="3"/>
      <c r="R86" s="10"/>
      <c r="S86" s="10"/>
      <c r="T86" s="10"/>
      <c r="U86" s="10"/>
      <c r="V86" s="10"/>
      <c r="W86" s="289"/>
      <c r="X86" s="10"/>
      <c r="Y86" s="10"/>
    </row>
    <row r="87" spans="1:25" x14ac:dyDescent="0.25">
      <c r="A87" s="27" t="s">
        <v>114</v>
      </c>
      <c r="B87" s="10"/>
      <c r="C87" s="10"/>
      <c r="D87" s="10"/>
      <c r="E87" s="3"/>
      <c r="F87" s="10"/>
      <c r="G87" s="10"/>
      <c r="H87" s="10"/>
      <c r="I87" s="10"/>
      <c r="J87" s="10"/>
      <c r="K87" s="289"/>
      <c r="M87" s="27"/>
      <c r="N87" s="10"/>
      <c r="O87" s="10"/>
      <c r="P87" s="10"/>
      <c r="Q87" s="3"/>
      <c r="R87" s="10"/>
      <c r="S87" s="10"/>
      <c r="T87" s="10"/>
      <c r="U87" s="10"/>
      <c r="V87" s="10"/>
      <c r="W87" s="289"/>
      <c r="X87" s="10"/>
      <c r="Y87" s="10"/>
    </row>
    <row r="88" spans="1:25" x14ac:dyDescent="0.25">
      <c r="A88" s="27" t="s">
        <v>115</v>
      </c>
      <c r="B88" s="10"/>
      <c r="C88" s="10"/>
      <c r="D88" s="10"/>
      <c r="E88" s="3"/>
      <c r="F88" s="10"/>
      <c r="G88" s="10"/>
      <c r="H88" s="10"/>
      <c r="I88" s="10"/>
      <c r="J88" s="10"/>
      <c r="K88" s="289"/>
      <c r="M88" s="27"/>
      <c r="N88" s="10"/>
      <c r="O88" s="10"/>
      <c r="P88" s="10"/>
      <c r="Q88" s="3"/>
      <c r="R88" s="10"/>
      <c r="S88" s="10"/>
      <c r="T88" s="10"/>
      <c r="U88" s="10"/>
      <c r="V88" s="10"/>
      <c r="W88" s="289"/>
      <c r="X88" s="10"/>
      <c r="Y88" s="10"/>
    </row>
    <row r="89" spans="1:25" x14ac:dyDescent="0.25">
      <c r="A89" s="27" t="s">
        <v>116</v>
      </c>
      <c r="B89" s="10"/>
      <c r="C89" s="10"/>
      <c r="D89" s="10"/>
      <c r="E89" s="3"/>
      <c r="F89" s="10"/>
      <c r="G89" s="10"/>
      <c r="H89" s="10"/>
      <c r="I89" s="10"/>
      <c r="J89" s="10"/>
      <c r="K89" s="289"/>
      <c r="M89" s="27"/>
      <c r="N89" s="10"/>
      <c r="O89" s="10"/>
      <c r="P89" s="10"/>
      <c r="Q89" s="3"/>
      <c r="R89" s="10"/>
      <c r="S89" s="10"/>
      <c r="T89" s="10"/>
      <c r="U89" s="10"/>
      <c r="V89" s="10"/>
      <c r="W89" s="289"/>
      <c r="X89" s="10"/>
      <c r="Y89" s="10"/>
    </row>
    <row r="90" spans="1:25" x14ac:dyDescent="0.25">
      <c r="A90" s="27" t="s">
        <v>117</v>
      </c>
      <c r="B90" s="10"/>
      <c r="C90" s="10"/>
      <c r="D90" s="10"/>
      <c r="E90" s="3"/>
      <c r="F90" s="10"/>
      <c r="G90" s="10"/>
      <c r="H90" s="10"/>
      <c r="I90" s="10"/>
      <c r="J90" s="10"/>
      <c r="K90" s="289"/>
      <c r="M90" s="27"/>
      <c r="N90" s="10"/>
      <c r="O90" s="10"/>
      <c r="P90" s="10"/>
      <c r="Q90" s="3"/>
      <c r="R90" s="10"/>
      <c r="S90" s="10"/>
      <c r="T90" s="10"/>
      <c r="U90" s="10"/>
      <c r="V90" s="10"/>
      <c r="W90" s="289"/>
      <c r="X90" s="10"/>
      <c r="Y90" s="10"/>
    </row>
    <row r="91" spans="1:25" x14ac:dyDescent="0.25">
      <c r="A91" s="27" t="s">
        <v>118</v>
      </c>
      <c r="B91" s="10"/>
      <c r="C91" s="10"/>
      <c r="D91" s="10"/>
      <c r="E91" s="3">
        <v>1</v>
      </c>
      <c r="F91" s="10"/>
      <c r="G91" s="10"/>
      <c r="H91" s="10"/>
      <c r="I91" s="10"/>
      <c r="J91" s="10"/>
      <c r="K91" s="289"/>
      <c r="M91" s="27"/>
      <c r="N91" s="10"/>
      <c r="O91" s="10"/>
      <c r="P91" s="10"/>
      <c r="Q91" s="3"/>
      <c r="R91" s="10"/>
      <c r="S91" s="10"/>
      <c r="T91" s="10"/>
      <c r="U91" s="10"/>
      <c r="V91" s="10"/>
      <c r="W91" s="289"/>
    </row>
    <row r="92" spans="1:25" x14ac:dyDescent="0.25">
      <c r="A92" s="27" t="s">
        <v>119</v>
      </c>
      <c r="B92" s="10"/>
      <c r="C92" s="10"/>
      <c r="D92" s="10"/>
      <c r="E92" s="3">
        <v>1</v>
      </c>
      <c r="F92" s="10"/>
      <c r="G92" s="10"/>
      <c r="H92" s="10"/>
      <c r="I92" s="10"/>
      <c r="J92" s="10"/>
      <c r="K92" s="289"/>
      <c r="M92" s="27"/>
      <c r="N92" s="10"/>
      <c r="O92" s="10"/>
      <c r="P92" s="10"/>
      <c r="Q92" s="3"/>
      <c r="R92" s="10"/>
      <c r="S92" s="10"/>
      <c r="T92" s="10"/>
      <c r="U92" s="10"/>
      <c r="V92" s="10"/>
      <c r="W92" s="289"/>
    </row>
    <row r="93" spans="1:25" x14ac:dyDescent="0.25">
      <c r="A93" s="27" t="s">
        <v>120</v>
      </c>
      <c r="B93" s="10"/>
      <c r="C93" s="10"/>
      <c r="D93" s="10"/>
      <c r="E93" s="3"/>
      <c r="F93" s="10"/>
      <c r="G93" s="10"/>
      <c r="H93" s="10"/>
      <c r="I93" s="10"/>
      <c r="J93" s="10"/>
      <c r="K93" s="289"/>
      <c r="M93" s="27"/>
      <c r="N93" s="10"/>
      <c r="O93" s="10"/>
      <c r="P93" s="10"/>
      <c r="Q93" s="3"/>
      <c r="R93" s="10"/>
      <c r="S93" s="10"/>
      <c r="T93" s="10"/>
      <c r="U93" s="10"/>
      <c r="V93" s="10"/>
      <c r="W93" s="289"/>
    </row>
    <row r="94" spans="1:25" x14ac:dyDescent="0.25">
      <c r="A94" s="27" t="s">
        <v>121</v>
      </c>
      <c r="B94" s="10"/>
      <c r="C94" s="10"/>
      <c r="D94" s="10"/>
      <c r="E94" s="3"/>
      <c r="F94" s="10"/>
      <c r="G94" s="10"/>
      <c r="H94" s="10"/>
      <c r="I94" s="10"/>
      <c r="J94" s="10"/>
      <c r="K94" s="289"/>
      <c r="M94" s="27" t="s">
        <v>121</v>
      </c>
      <c r="N94" s="10"/>
      <c r="O94" s="10"/>
      <c r="P94" s="10"/>
      <c r="Q94" s="3"/>
      <c r="R94" s="10"/>
      <c r="S94" s="10"/>
      <c r="T94" s="10"/>
      <c r="U94" s="10"/>
      <c r="V94" s="10"/>
      <c r="W94" s="289"/>
      <c r="X94" s="10"/>
      <c r="Y94" s="10"/>
    </row>
    <row r="95" spans="1:25" x14ac:dyDescent="0.25">
      <c r="A95" s="27" t="s">
        <v>122</v>
      </c>
      <c r="B95" s="10"/>
      <c r="C95" s="10"/>
      <c r="D95" s="10"/>
      <c r="E95" s="3"/>
      <c r="F95" s="10"/>
      <c r="G95" s="10"/>
      <c r="H95" s="36" t="s">
        <v>41</v>
      </c>
      <c r="I95" s="3">
        <f>SUM(E70:E95)</f>
        <v>14</v>
      </c>
      <c r="J95" s="10"/>
      <c r="K95" s="289"/>
      <c r="M95" s="27" t="s">
        <v>123</v>
      </c>
      <c r="N95" s="10"/>
      <c r="O95" s="10"/>
      <c r="P95" s="10"/>
      <c r="Q95" s="3"/>
      <c r="R95" s="10"/>
      <c r="S95" s="10"/>
      <c r="T95" s="36" t="s">
        <v>38</v>
      </c>
      <c r="U95" s="3">
        <f>SUM(Q70:Q95)</f>
        <v>18</v>
      </c>
      <c r="V95" s="10"/>
      <c r="W95" s="289"/>
      <c r="X95" s="10"/>
      <c r="Y95" s="10"/>
    </row>
    <row r="96" spans="1:25" x14ac:dyDescent="0.25">
      <c r="A96" s="23"/>
      <c r="B96" s="10"/>
      <c r="C96" s="10"/>
      <c r="D96" s="10"/>
      <c r="E96" s="10"/>
      <c r="F96" s="10"/>
      <c r="G96" s="10"/>
      <c r="H96" s="10"/>
      <c r="I96" s="10"/>
      <c r="J96" s="10"/>
      <c r="K96" s="289"/>
      <c r="M96" s="23"/>
      <c r="N96" s="10"/>
      <c r="O96" s="10"/>
      <c r="P96" s="10"/>
      <c r="Q96" s="10"/>
      <c r="R96" s="10"/>
      <c r="S96" s="10"/>
      <c r="T96" s="10"/>
      <c r="U96" s="10"/>
      <c r="V96" s="10"/>
      <c r="W96" s="289"/>
      <c r="X96" s="10"/>
      <c r="Y96" s="10"/>
    </row>
    <row r="97" spans="1:25" x14ac:dyDescent="0.25">
      <c r="A97" s="37"/>
      <c r="B97" s="38"/>
      <c r="C97" s="38"/>
      <c r="D97" s="38"/>
      <c r="E97" s="38"/>
      <c r="F97" s="38"/>
      <c r="G97" s="38"/>
      <c r="H97" s="38"/>
      <c r="I97" s="38"/>
      <c r="J97" s="38"/>
      <c r="K97" s="290"/>
      <c r="M97" s="37"/>
      <c r="N97" s="38"/>
      <c r="O97" s="38"/>
      <c r="P97" s="38"/>
      <c r="Q97" s="38"/>
      <c r="R97" s="38"/>
      <c r="S97" s="38"/>
      <c r="T97" s="38"/>
      <c r="U97" s="38"/>
      <c r="V97" s="38"/>
      <c r="W97" s="290"/>
      <c r="X97" s="10"/>
      <c r="Y97" s="10"/>
    </row>
    <row r="98" spans="1:25" x14ac:dyDescent="0.25">
      <c r="X98" s="10"/>
      <c r="Y98" s="10"/>
    </row>
    <row r="99" spans="1:25" x14ac:dyDescent="0.25">
      <c r="A99" s="39"/>
      <c r="B99" s="22"/>
      <c r="C99" s="22"/>
      <c r="D99" s="22"/>
      <c r="E99" s="22"/>
      <c r="F99" s="22"/>
      <c r="G99" s="22"/>
      <c r="H99" s="22"/>
      <c r="I99" s="22"/>
      <c r="J99" s="22"/>
      <c r="K99" s="288" t="s">
        <v>124</v>
      </c>
      <c r="M99" s="39"/>
      <c r="N99" s="22"/>
      <c r="O99" s="22"/>
      <c r="P99" s="22"/>
      <c r="Q99" s="22"/>
      <c r="R99" s="22"/>
      <c r="S99" s="22"/>
      <c r="T99" s="22"/>
      <c r="U99" s="22"/>
      <c r="V99" s="22"/>
      <c r="W99" s="288" t="s">
        <v>125</v>
      </c>
      <c r="X99" s="10"/>
      <c r="Y99" s="10"/>
    </row>
    <row r="100" spans="1:25" x14ac:dyDescent="0.25">
      <c r="A100" s="23"/>
      <c r="B100" s="10"/>
      <c r="C100" s="10"/>
      <c r="D100" s="10"/>
      <c r="E100" s="88" t="s">
        <v>18</v>
      </c>
      <c r="F100" s="10"/>
      <c r="G100" s="10"/>
      <c r="H100" s="10"/>
      <c r="I100" s="10"/>
      <c r="J100" s="10"/>
      <c r="K100" s="289"/>
      <c r="M100" s="23"/>
      <c r="N100" s="10"/>
      <c r="O100" s="10"/>
      <c r="P100" s="10"/>
      <c r="Q100" s="88" t="s">
        <v>18</v>
      </c>
      <c r="R100" s="10"/>
      <c r="S100" s="10"/>
      <c r="T100" s="10"/>
      <c r="U100" s="10"/>
      <c r="V100" s="10"/>
      <c r="W100" s="289"/>
      <c r="X100" s="10"/>
      <c r="Y100" s="10"/>
    </row>
    <row r="101" spans="1:25" x14ac:dyDescent="0.25">
      <c r="A101" s="27" t="s">
        <v>126</v>
      </c>
      <c r="B101" s="10"/>
      <c r="C101" s="10"/>
      <c r="D101" s="10"/>
      <c r="E101" s="3"/>
      <c r="F101" s="10"/>
      <c r="G101" s="10"/>
      <c r="H101" s="10"/>
      <c r="I101" s="10"/>
      <c r="J101" s="10"/>
      <c r="K101" s="289"/>
      <c r="M101" s="27" t="s">
        <v>126</v>
      </c>
      <c r="N101" s="10"/>
      <c r="O101" s="10"/>
      <c r="P101" s="10"/>
      <c r="Q101" s="3"/>
      <c r="R101" s="10"/>
      <c r="S101" s="10"/>
      <c r="T101" s="10"/>
      <c r="U101" s="10"/>
      <c r="V101" s="10"/>
      <c r="W101" s="289"/>
      <c r="X101" s="10"/>
      <c r="Y101" s="10"/>
    </row>
    <row r="102" spans="1:25" x14ac:dyDescent="0.25">
      <c r="A102" s="27" t="s">
        <v>127</v>
      </c>
      <c r="B102" s="10"/>
      <c r="C102" s="10"/>
      <c r="D102" s="10"/>
      <c r="E102" s="3"/>
      <c r="F102" s="10"/>
      <c r="G102" s="10"/>
      <c r="H102" s="10"/>
      <c r="I102" s="10"/>
      <c r="J102" s="10"/>
      <c r="K102" s="289"/>
      <c r="M102" s="27" t="s">
        <v>127</v>
      </c>
      <c r="N102" s="10"/>
      <c r="O102" s="10"/>
      <c r="P102" s="10"/>
      <c r="Q102" s="3"/>
      <c r="R102" s="10"/>
      <c r="S102" s="10"/>
      <c r="T102" s="10"/>
      <c r="U102" s="10"/>
      <c r="V102" s="10"/>
      <c r="W102" s="289"/>
      <c r="X102" s="10"/>
      <c r="Y102" s="10"/>
    </row>
    <row r="103" spans="1:25" x14ac:dyDescent="0.25">
      <c r="A103" s="27" t="s">
        <v>128</v>
      </c>
      <c r="B103" s="10"/>
      <c r="C103" s="10"/>
      <c r="D103" s="10"/>
      <c r="E103" s="3"/>
      <c r="F103" s="10"/>
      <c r="G103" s="10"/>
      <c r="H103" s="10"/>
      <c r="I103" s="10"/>
      <c r="J103" s="10"/>
      <c r="K103" s="289"/>
      <c r="M103" s="27" t="s">
        <v>128</v>
      </c>
      <c r="N103" s="10"/>
      <c r="O103" s="10"/>
      <c r="P103" s="10"/>
      <c r="Q103" s="3"/>
      <c r="R103" s="10"/>
      <c r="S103" s="10"/>
      <c r="T103" s="10"/>
      <c r="U103" s="10"/>
      <c r="V103" s="10"/>
      <c r="W103" s="289"/>
      <c r="X103" s="10"/>
      <c r="Y103" s="10"/>
    </row>
    <row r="104" spans="1:25" x14ac:dyDescent="0.25">
      <c r="A104" s="27" t="s">
        <v>129</v>
      </c>
      <c r="B104" s="10"/>
      <c r="C104" s="10"/>
      <c r="D104" s="10"/>
      <c r="E104" s="3"/>
      <c r="F104" s="10"/>
      <c r="G104" s="10"/>
      <c r="H104" s="10"/>
      <c r="I104" s="10"/>
      <c r="J104" s="10"/>
      <c r="K104" s="289"/>
      <c r="M104" s="27" t="s">
        <v>129</v>
      </c>
      <c r="N104" s="10"/>
      <c r="O104" s="10"/>
      <c r="P104" s="10"/>
      <c r="Q104" s="3"/>
      <c r="R104" s="10"/>
      <c r="S104" s="10"/>
      <c r="T104" s="10"/>
      <c r="U104" s="10"/>
      <c r="V104" s="10"/>
      <c r="W104" s="289"/>
      <c r="X104" s="10"/>
      <c r="Y104" s="10"/>
    </row>
    <row r="105" spans="1:25" x14ac:dyDescent="0.25">
      <c r="A105" s="27" t="s">
        <v>130</v>
      </c>
      <c r="B105" s="10"/>
      <c r="C105" s="10"/>
      <c r="D105" s="10"/>
      <c r="E105" s="3"/>
      <c r="F105" s="10"/>
      <c r="G105" s="10"/>
      <c r="H105" s="10"/>
      <c r="I105" s="10"/>
      <c r="J105" s="10"/>
      <c r="K105" s="289"/>
      <c r="M105" s="27" t="s">
        <v>130</v>
      </c>
      <c r="N105" s="10"/>
      <c r="O105" s="10"/>
      <c r="P105" s="10"/>
      <c r="Q105" s="3"/>
      <c r="R105" s="10"/>
      <c r="S105" s="10"/>
      <c r="T105" s="10"/>
      <c r="U105" s="10"/>
      <c r="V105" s="10"/>
      <c r="W105" s="289"/>
      <c r="X105" s="10"/>
      <c r="Y105" s="10"/>
    </row>
    <row r="106" spans="1:25" x14ac:dyDescent="0.25">
      <c r="A106" s="27" t="s">
        <v>131</v>
      </c>
      <c r="B106" s="10"/>
      <c r="C106" s="10"/>
      <c r="D106" s="10"/>
      <c r="E106" s="3"/>
      <c r="F106" s="10"/>
      <c r="G106" s="10"/>
      <c r="H106" s="10"/>
      <c r="I106" s="10"/>
      <c r="J106" s="10"/>
      <c r="K106" s="289"/>
      <c r="M106" s="27" t="s">
        <v>131</v>
      </c>
      <c r="N106" s="10"/>
      <c r="O106" s="10"/>
      <c r="P106" s="10"/>
      <c r="Q106" s="3"/>
      <c r="R106" s="10"/>
      <c r="S106" s="10"/>
      <c r="T106" s="10"/>
      <c r="U106" s="10"/>
      <c r="V106" s="10"/>
      <c r="W106" s="289"/>
      <c r="X106" s="10"/>
      <c r="Y106" s="10"/>
    </row>
    <row r="107" spans="1:25" x14ac:dyDescent="0.25">
      <c r="A107" s="27" t="s">
        <v>132</v>
      </c>
      <c r="B107" s="10"/>
      <c r="C107" s="10"/>
      <c r="D107" s="10"/>
      <c r="E107" s="3"/>
      <c r="F107" s="10"/>
      <c r="G107" s="10"/>
      <c r="H107" s="10"/>
      <c r="I107" s="10"/>
      <c r="J107" s="10"/>
      <c r="K107" s="289"/>
      <c r="M107" s="27" t="s">
        <v>132</v>
      </c>
      <c r="N107" s="10"/>
      <c r="O107" s="10"/>
      <c r="P107" s="10"/>
      <c r="Q107" s="3"/>
      <c r="R107" s="10"/>
      <c r="S107" s="10"/>
      <c r="T107" s="10"/>
      <c r="U107" s="10"/>
      <c r="V107" s="10"/>
      <c r="W107" s="289"/>
      <c r="X107" s="10"/>
      <c r="Y107" s="10"/>
    </row>
    <row r="108" spans="1:25" x14ac:dyDescent="0.25">
      <c r="A108" s="27" t="s">
        <v>133</v>
      </c>
      <c r="B108" s="10"/>
      <c r="C108" s="10"/>
      <c r="D108" s="10"/>
      <c r="E108" s="3"/>
      <c r="F108" s="10"/>
      <c r="G108" s="10"/>
      <c r="H108" s="10"/>
      <c r="I108" s="10"/>
      <c r="J108" s="10"/>
      <c r="K108" s="289"/>
      <c r="M108" s="27" t="s">
        <v>133</v>
      </c>
      <c r="N108" s="10"/>
      <c r="O108" s="10"/>
      <c r="P108" s="10"/>
      <c r="Q108" s="3"/>
      <c r="R108" s="10"/>
      <c r="S108" s="10"/>
      <c r="T108" s="10"/>
      <c r="U108" s="10"/>
      <c r="V108" s="10"/>
      <c r="W108" s="289"/>
      <c r="X108" s="10"/>
      <c r="Y108" s="10"/>
    </row>
    <row r="109" spans="1:25" x14ac:dyDescent="0.25">
      <c r="A109" s="27" t="s">
        <v>134</v>
      </c>
      <c r="B109" s="10"/>
      <c r="C109" s="10"/>
      <c r="D109" s="10"/>
      <c r="E109" s="3"/>
      <c r="F109" s="10"/>
      <c r="G109" s="10"/>
      <c r="H109" s="10"/>
      <c r="I109" s="10"/>
      <c r="J109" s="10"/>
      <c r="K109" s="289"/>
      <c r="M109" s="27" t="s">
        <v>134</v>
      </c>
      <c r="N109" s="10"/>
      <c r="O109" s="10"/>
      <c r="P109" s="10"/>
      <c r="Q109" s="3"/>
      <c r="R109" s="10"/>
      <c r="S109" s="10"/>
      <c r="T109" s="10"/>
      <c r="U109" s="10"/>
      <c r="V109" s="10"/>
      <c r="W109" s="289"/>
      <c r="X109" s="10"/>
      <c r="Y109" s="10"/>
    </row>
    <row r="110" spans="1:25" x14ac:dyDescent="0.25">
      <c r="A110" s="27" t="s">
        <v>135</v>
      </c>
      <c r="B110" s="10"/>
      <c r="C110" s="10"/>
      <c r="D110" s="10"/>
      <c r="E110" s="3"/>
      <c r="F110" s="10"/>
      <c r="G110" s="10"/>
      <c r="H110" s="10"/>
      <c r="I110" s="10"/>
      <c r="J110" s="10"/>
      <c r="K110" s="289"/>
      <c r="M110" s="27" t="s">
        <v>135</v>
      </c>
      <c r="N110" s="10"/>
      <c r="O110" s="10"/>
      <c r="P110" s="10"/>
      <c r="Q110" s="3"/>
      <c r="R110" s="10"/>
      <c r="S110" s="10"/>
      <c r="T110" s="10"/>
      <c r="U110" s="10"/>
      <c r="V110" s="10"/>
      <c r="W110" s="289"/>
      <c r="X110" s="10"/>
      <c r="Y110" s="10"/>
    </row>
    <row r="111" spans="1:25" x14ac:dyDescent="0.25">
      <c r="A111" s="27" t="s">
        <v>136</v>
      </c>
      <c r="B111" s="10"/>
      <c r="C111" s="10"/>
      <c r="D111" s="10"/>
      <c r="E111" s="3"/>
      <c r="F111" s="10"/>
      <c r="G111" s="10"/>
      <c r="H111" s="36" t="s">
        <v>41</v>
      </c>
      <c r="I111" s="3">
        <f>SUM(E101:E111)</f>
        <v>0</v>
      </c>
      <c r="J111" s="10"/>
      <c r="K111" s="289"/>
      <c r="M111" s="27" t="s">
        <v>136</v>
      </c>
      <c r="N111" s="10"/>
      <c r="O111" s="10"/>
      <c r="P111" s="10"/>
      <c r="Q111" s="3"/>
      <c r="R111" s="10"/>
      <c r="S111" s="10"/>
      <c r="T111" s="36" t="s">
        <v>38</v>
      </c>
      <c r="U111" s="3">
        <f>SUM(Q101:Q111)</f>
        <v>0</v>
      </c>
      <c r="V111" s="10"/>
      <c r="W111" s="289"/>
      <c r="X111" s="10"/>
      <c r="Y111" s="10"/>
    </row>
    <row r="112" spans="1:25" x14ac:dyDescent="0.25">
      <c r="A112" s="37"/>
      <c r="B112" s="38"/>
      <c r="C112" s="38"/>
      <c r="D112" s="38"/>
      <c r="E112" s="38"/>
      <c r="F112" s="38"/>
      <c r="G112" s="38"/>
      <c r="H112" s="38"/>
      <c r="I112" s="38"/>
      <c r="J112" s="38"/>
      <c r="K112" s="290"/>
      <c r="M112" s="37"/>
      <c r="N112" s="38"/>
      <c r="O112" s="38"/>
      <c r="P112" s="38"/>
      <c r="Q112" s="38"/>
      <c r="R112" s="38"/>
      <c r="S112" s="38"/>
      <c r="T112" s="38"/>
      <c r="U112" s="38"/>
      <c r="V112" s="38"/>
      <c r="W112" s="290"/>
      <c r="X112" s="10"/>
      <c r="Y112" s="10"/>
    </row>
    <row r="113" spans="24:25" x14ac:dyDescent="0.25">
      <c r="X113" s="10"/>
      <c r="Y113" s="10"/>
    </row>
    <row r="114" spans="24:25" x14ac:dyDescent="0.25">
      <c r="X114" s="10"/>
      <c r="Y114" s="10"/>
    </row>
  </sheetData>
  <mergeCells count="25">
    <mergeCell ref="M5:P5"/>
    <mergeCell ref="M6:N6"/>
    <mergeCell ref="O6:P6"/>
    <mergeCell ref="M7:N7"/>
    <mergeCell ref="O7:P7"/>
    <mergeCell ref="K99:K112"/>
    <mergeCell ref="W99:W112"/>
    <mergeCell ref="W19:W33"/>
    <mergeCell ref="K35:K45"/>
    <mergeCell ref="W35:W45"/>
    <mergeCell ref="K47:K67"/>
    <mergeCell ref="W47:W67"/>
    <mergeCell ref="K69:K97"/>
    <mergeCell ref="W69:W97"/>
    <mergeCell ref="K19:K33"/>
    <mergeCell ref="A15:B17"/>
    <mergeCell ref="D15:E17"/>
    <mergeCell ref="G15:H17"/>
    <mergeCell ref="J15:K17"/>
    <mergeCell ref="M15:N17"/>
    <mergeCell ref="D7:K7"/>
    <mergeCell ref="M10:O12"/>
    <mergeCell ref="R9:W9"/>
    <mergeCell ref="R10:U10"/>
    <mergeCell ref="T14:V14"/>
  </mergeCells>
  <pageMargins left="0.51181102362204722" right="0.51181102362204722" top="0.78740157480314965" bottom="0.78740157480314965" header="0.31496062992125984" footer="0.31496062992125984"/>
  <pageSetup paperSize="9" scale="41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4"/>
  <sheetViews>
    <sheetView workbookViewId="0">
      <selection activeCell="C5" sqref="C5"/>
    </sheetView>
  </sheetViews>
  <sheetFormatPr defaultRowHeight="15" x14ac:dyDescent="0.25"/>
  <cols>
    <col min="1" max="3" width="9.140625" style="2"/>
    <col min="4" max="4" width="16.7109375" style="2" customWidth="1"/>
    <col min="5" max="11" width="9.140625" style="2"/>
    <col min="12" max="12" width="9.42578125" style="2" customWidth="1"/>
    <col min="13" max="13" width="10" style="2" customWidth="1"/>
    <col min="14" max="15" width="9.140625" style="2"/>
    <col min="16" max="16" width="10.7109375" style="2" customWidth="1"/>
    <col min="17" max="19" width="9.140625" style="2"/>
    <col min="20" max="20" width="10" style="2" customWidth="1"/>
    <col min="21" max="21" width="9.140625" style="2"/>
    <col min="22" max="22" width="9.42578125" style="2" customWidth="1"/>
    <col min="23" max="259" width="9.140625" style="2"/>
    <col min="260" max="260" width="16.7109375" style="2" customWidth="1"/>
    <col min="261" max="267" width="9.140625" style="2"/>
    <col min="268" max="268" width="9.42578125" style="2" customWidth="1"/>
    <col min="269" max="269" width="10" style="2" customWidth="1"/>
    <col min="270" max="271" width="9.140625" style="2"/>
    <col min="272" max="272" width="10.7109375" style="2" customWidth="1"/>
    <col min="273" max="277" width="9.140625" style="2"/>
    <col min="278" max="278" width="9.42578125" style="2" customWidth="1"/>
    <col min="279" max="515" width="9.140625" style="2"/>
    <col min="516" max="516" width="16.7109375" style="2" customWidth="1"/>
    <col min="517" max="523" width="9.140625" style="2"/>
    <col min="524" max="524" width="9.42578125" style="2" customWidth="1"/>
    <col min="525" max="525" width="10" style="2" customWidth="1"/>
    <col min="526" max="527" width="9.140625" style="2"/>
    <col min="528" max="528" width="10.7109375" style="2" customWidth="1"/>
    <col min="529" max="533" width="9.140625" style="2"/>
    <col min="534" max="534" width="9.42578125" style="2" customWidth="1"/>
    <col min="535" max="771" width="9.140625" style="2"/>
    <col min="772" max="772" width="16.7109375" style="2" customWidth="1"/>
    <col min="773" max="779" width="9.140625" style="2"/>
    <col min="780" max="780" width="9.42578125" style="2" customWidth="1"/>
    <col min="781" max="781" width="10" style="2" customWidth="1"/>
    <col min="782" max="783" width="9.140625" style="2"/>
    <col min="784" max="784" width="10.7109375" style="2" customWidth="1"/>
    <col min="785" max="789" width="9.140625" style="2"/>
    <col min="790" max="790" width="9.42578125" style="2" customWidth="1"/>
    <col min="791" max="1027" width="9.140625" style="2"/>
    <col min="1028" max="1028" width="16.7109375" style="2" customWidth="1"/>
    <col min="1029" max="1035" width="9.140625" style="2"/>
    <col min="1036" max="1036" width="9.42578125" style="2" customWidth="1"/>
    <col min="1037" max="1037" width="10" style="2" customWidth="1"/>
    <col min="1038" max="1039" width="9.140625" style="2"/>
    <col min="1040" max="1040" width="10.7109375" style="2" customWidth="1"/>
    <col min="1041" max="1045" width="9.140625" style="2"/>
    <col min="1046" max="1046" width="9.42578125" style="2" customWidth="1"/>
    <col min="1047" max="1283" width="9.140625" style="2"/>
    <col min="1284" max="1284" width="16.7109375" style="2" customWidth="1"/>
    <col min="1285" max="1291" width="9.140625" style="2"/>
    <col min="1292" max="1292" width="9.42578125" style="2" customWidth="1"/>
    <col min="1293" max="1293" width="10" style="2" customWidth="1"/>
    <col min="1294" max="1295" width="9.140625" style="2"/>
    <col min="1296" max="1296" width="10.7109375" style="2" customWidth="1"/>
    <col min="1297" max="1301" width="9.140625" style="2"/>
    <col min="1302" max="1302" width="9.42578125" style="2" customWidth="1"/>
    <col min="1303" max="1539" width="9.140625" style="2"/>
    <col min="1540" max="1540" width="16.7109375" style="2" customWidth="1"/>
    <col min="1541" max="1547" width="9.140625" style="2"/>
    <col min="1548" max="1548" width="9.42578125" style="2" customWidth="1"/>
    <col min="1549" max="1549" width="10" style="2" customWidth="1"/>
    <col min="1550" max="1551" width="9.140625" style="2"/>
    <col min="1552" max="1552" width="10.7109375" style="2" customWidth="1"/>
    <col min="1553" max="1557" width="9.140625" style="2"/>
    <col min="1558" max="1558" width="9.42578125" style="2" customWidth="1"/>
    <col min="1559" max="1795" width="9.140625" style="2"/>
    <col min="1796" max="1796" width="16.7109375" style="2" customWidth="1"/>
    <col min="1797" max="1803" width="9.140625" style="2"/>
    <col min="1804" max="1804" width="9.42578125" style="2" customWidth="1"/>
    <col min="1805" max="1805" width="10" style="2" customWidth="1"/>
    <col min="1806" max="1807" width="9.140625" style="2"/>
    <col min="1808" max="1808" width="10.7109375" style="2" customWidth="1"/>
    <col min="1809" max="1813" width="9.140625" style="2"/>
    <col min="1814" max="1814" width="9.42578125" style="2" customWidth="1"/>
    <col min="1815" max="2051" width="9.140625" style="2"/>
    <col min="2052" max="2052" width="16.7109375" style="2" customWidth="1"/>
    <col min="2053" max="2059" width="9.140625" style="2"/>
    <col min="2060" max="2060" width="9.42578125" style="2" customWidth="1"/>
    <col min="2061" max="2061" width="10" style="2" customWidth="1"/>
    <col min="2062" max="2063" width="9.140625" style="2"/>
    <col min="2064" max="2064" width="10.7109375" style="2" customWidth="1"/>
    <col min="2065" max="2069" width="9.140625" style="2"/>
    <col min="2070" max="2070" width="9.42578125" style="2" customWidth="1"/>
    <col min="2071" max="2307" width="9.140625" style="2"/>
    <col min="2308" max="2308" width="16.7109375" style="2" customWidth="1"/>
    <col min="2309" max="2315" width="9.140625" style="2"/>
    <col min="2316" max="2316" width="9.42578125" style="2" customWidth="1"/>
    <col min="2317" max="2317" width="10" style="2" customWidth="1"/>
    <col min="2318" max="2319" width="9.140625" style="2"/>
    <col min="2320" max="2320" width="10.7109375" style="2" customWidth="1"/>
    <col min="2321" max="2325" width="9.140625" style="2"/>
    <col min="2326" max="2326" width="9.42578125" style="2" customWidth="1"/>
    <col min="2327" max="2563" width="9.140625" style="2"/>
    <col min="2564" max="2564" width="16.7109375" style="2" customWidth="1"/>
    <col min="2565" max="2571" width="9.140625" style="2"/>
    <col min="2572" max="2572" width="9.42578125" style="2" customWidth="1"/>
    <col min="2573" max="2573" width="10" style="2" customWidth="1"/>
    <col min="2574" max="2575" width="9.140625" style="2"/>
    <col min="2576" max="2576" width="10.7109375" style="2" customWidth="1"/>
    <col min="2577" max="2581" width="9.140625" style="2"/>
    <col min="2582" max="2582" width="9.42578125" style="2" customWidth="1"/>
    <col min="2583" max="2819" width="9.140625" style="2"/>
    <col min="2820" max="2820" width="16.7109375" style="2" customWidth="1"/>
    <col min="2821" max="2827" width="9.140625" style="2"/>
    <col min="2828" max="2828" width="9.42578125" style="2" customWidth="1"/>
    <col min="2829" max="2829" width="10" style="2" customWidth="1"/>
    <col min="2830" max="2831" width="9.140625" style="2"/>
    <col min="2832" max="2832" width="10.7109375" style="2" customWidth="1"/>
    <col min="2833" max="2837" width="9.140625" style="2"/>
    <col min="2838" max="2838" width="9.42578125" style="2" customWidth="1"/>
    <col min="2839" max="3075" width="9.140625" style="2"/>
    <col min="3076" max="3076" width="16.7109375" style="2" customWidth="1"/>
    <col min="3077" max="3083" width="9.140625" style="2"/>
    <col min="3084" max="3084" width="9.42578125" style="2" customWidth="1"/>
    <col min="3085" max="3085" width="10" style="2" customWidth="1"/>
    <col min="3086" max="3087" width="9.140625" style="2"/>
    <col min="3088" max="3088" width="10.7109375" style="2" customWidth="1"/>
    <col min="3089" max="3093" width="9.140625" style="2"/>
    <col min="3094" max="3094" width="9.42578125" style="2" customWidth="1"/>
    <col min="3095" max="3331" width="9.140625" style="2"/>
    <col min="3332" max="3332" width="16.7109375" style="2" customWidth="1"/>
    <col min="3333" max="3339" width="9.140625" style="2"/>
    <col min="3340" max="3340" width="9.42578125" style="2" customWidth="1"/>
    <col min="3341" max="3341" width="10" style="2" customWidth="1"/>
    <col min="3342" max="3343" width="9.140625" style="2"/>
    <col min="3344" max="3344" width="10.7109375" style="2" customWidth="1"/>
    <col min="3345" max="3349" width="9.140625" style="2"/>
    <col min="3350" max="3350" width="9.42578125" style="2" customWidth="1"/>
    <col min="3351" max="3587" width="9.140625" style="2"/>
    <col min="3588" max="3588" width="16.7109375" style="2" customWidth="1"/>
    <col min="3589" max="3595" width="9.140625" style="2"/>
    <col min="3596" max="3596" width="9.42578125" style="2" customWidth="1"/>
    <col min="3597" max="3597" width="10" style="2" customWidth="1"/>
    <col min="3598" max="3599" width="9.140625" style="2"/>
    <col min="3600" max="3600" width="10.7109375" style="2" customWidth="1"/>
    <col min="3601" max="3605" width="9.140625" style="2"/>
    <col min="3606" max="3606" width="9.42578125" style="2" customWidth="1"/>
    <col min="3607" max="3843" width="9.140625" style="2"/>
    <col min="3844" max="3844" width="16.7109375" style="2" customWidth="1"/>
    <col min="3845" max="3851" width="9.140625" style="2"/>
    <col min="3852" max="3852" width="9.42578125" style="2" customWidth="1"/>
    <col min="3853" max="3853" width="10" style="2" customWidth="1"/>
    <col min="3854" max="3855" width="9.140625" style="2"/>
    <col min="3856" max="3856" width="10.7109375" style="2" customWidth="1"/>
    <col min="3857" max="3861" width="9.140625" style="2"/>
    <col min="3862" max="3862" width="9.42578125" style="2" customWidth="1"/>
    <col min="3863" max="4099" width="9.140625" style="2"/>
    <col min="4100" max="4100" width="16.7109375" style="2" customWidth="1"/>
    <col min="4101" max="4107" width="9.140625" style="2"/>
    <col min="4108" max="4108" width="9.42578125" style="2" customWidth="1"/>
    <col min="4109" max="4109" width="10" style="2" customWidth="1"/>
    <col min="4110" max="4111" width="9.140625" style="2"/>
    <col min="4112" max="4112" width="10.7109375" style="2" customWidth="1"/>
    <col min="4113" max="4117" width="9.140625" style="2"/>
    <col min="4118" max="4118" width="9.42578125" style="2" customWidth="1"/>
    <col min="4119" max="4355" width="9.140625" style="2"/>
    <col min="4356" max="4356" width="16.7109375" style="2" customWidth="1"/>
    <col min="4357" max="4363" width="9.140625" style="2"/>
    <col min="4364" max="4364" width="9.42578125" style="2" customWidth="1"/>
    <col min="4365" max="4365" width="10" style="2" customWidth="1"/>
    <col min="4366" max="4367" width="9.140625" style="2"/>
    <col min="4368" max="4368" width="10.7109375" style="2" customWidth="1"/>
    <col min="4369" max="4373" width="9.140625" style="2"/>
    <col min="4374" max="4374" width="9.42578125" style="2" customWidth="1"/>
    <col min="4375" max="4611" width="9.140625" style="2"/>
    <col min="4612" max="4612" width="16.7109375" style="2" customWidth="1"/>
    <col min="4613" max="4619" width="9.140625" style="2"/>
    <col min="4620" max="4620" width="9.42578125" style="2" customWidth="1"/>
    <col min="4621" max="4621" width="10" style="2" customWidth="1"/>
    <col min="4622" max="4623" width="9.140625" style="2"/>
    <col min="4624" max="4624" width="10.7109375" style="2" customWidth="1"/>
    <col min="4625" max="4629" width="9.140625" style="2"/>
    <col min="4630" max="4630" width="9.42578125" style="2" customWidth="1"/>
    <col min="4631" max="4867" width="9.140625" style="2"/>
    <col min="4868" max="4868" width="16.7109375" style="2" customWidth="1"/>
    <col min="4869" max="4875" width="9.140625" style="2"/>
    <col min="4876" max="4876" width="9.42578125" style="2" customWidth="1"/>
    <col min="4877" max="4877" width="10" style="2" customWidth="1"/>
    <col min="4878" max="4879" width="9.140625" style="2"/>
    <col min="4880" max="4880" width="10.7109375" style="2" customWidth="1"/>
    <col min="4881" max="4885" width="9.140625" style="2"/>
    <col min="4886" max="4886" width="9.42578125" style="2" customWidth="1"/>
    <col min="4887" max="5123" width="9.140625" style="2"/>
    <col min="5124" max="5124" width="16.7109375" style="2" customWidth="1"/>
    <col min="5125" max="5131" width="9.140625" style="2"/>
    <col min="5132" max="5132" width="9.42578125" style="2" customWidth="1"/>
    <col min="5133" max="5133" width="10" style="2" customWidth="1"/>
    <col min="5134" max="5135" width="9.140625" style="2"/>
    <col min="5136" max="5136" width="10.7109375" style="2" customWidth="1"/>
    <col min="5137" max="5141" width="9.140625" style="2"/>
    <col min="5142" max="5142" width="9.42578125" style="2" customWidth="1"/>
    <col min="5143" max="5379" width="9.140625" style="2"/>
    <col min="5380" max="5380" width="16.7109375" style="2" customWidth="1"/>
    <col min="5381" max="5387" width="9.140625" style="2"/>
    <col min="5388" max="5388" width="9.42578125" style="2" customWidth="1"/>
    <col min="5389" max="5389" width="10" style="2" customWidth="1"/>
    <col min="5390" max="5391" width="9.140625" style="2"/>
    <col min="5392" max="5392" width="10.7109375" style="2" customWidth="1"/>
    <col min="5393" max="5397" width="9.140625" style="2"/>
    <col min="5398" max="5398" width="9.42578125" style="2" customWidth="1"/>
    <col min="5399" max="5635" width="9.140625" style="2"/>
    <col min="5636" max="5636" width="16.7109375" style="2" customWidth="1"/>
    <col min="5637" max="5643" width="9.140625" style="2"/>
    <col min="5644" max="5644" width="9.42578125" style="2" customWidth="1"/>
    <col min="5645" max="5645" width="10" style="2" customWidth="1"/>
    <col min="5646" max="5647" width="9.140625" style="2"/>
    <col min="5648" max="5648" width="10.7109375" style="2" customWidth="1"/>
    <col min="5649" max="5653" width="9.140625" style="2"/>
    <col min="5654" max="5654" width="9.42578125" style="2" customWidth="1"/>
    <col min="5655" max="5891" width="9.140625" style="2"/>
    <col min="5892" max="5892" width="16.7109375" style="2" customWidth="1"/>
    <col min="5893" max="5899" width="9.140625" style="2"/>
    <col min="5900" max="5900" width="9.42578125" style="2" customWidth="1"/>
    <col min="5901" max="5901" width="10" style="2" customWidth="1"/>
    <col min="5902" max="5903" width="9.140625" style="2"/>
    <col min="5904" max="5904" width="10.7109375" style="2" customWidth="1"/>
    <col min="5905" max="5909" width="9.140625" style="2"/>
    <col min="5910" max="5910" width="9.42578125" style="2" customWidth="1"/>
    <col min="5911" max="6147" width="9.140625" style="2"/>
    <col min="6148" max="6148" width="16.7109375" style="2" customWidth="1"/>
    <col min="6149" max="6155" width="9.140625" style="2"/>
    <col min="6156" max="6156" width="9.42578125" style="2" customWidth="1"/>
    <col min="6157" max="6157" width="10" style="2" customWidth="1"/>
    <col min="6158" max="6159" width="9.140625" style="2"/>
    <col min="6160" max="6160" width="10.7109375" style="2" customWidth="1"/>
    <col min="6161" max="6165" width="9.140625" style="2"/>
    <col min="6166" max="6166" width="9.42578125" style="2" customWidth="1"/>
    <col min="6167" max="6403" width="9.140625" style="2"/>
    <col min="6404" max="6404" width="16.7109375" style="2" customWidth="1"/>
    <col min="6405" max="6411" width="9.140625" style="2"/>
    <col min="6412" max="6412" width="9.42578125" style="2" customWidth="1"/>
    <col min="6413" max="6413" width="10" style="2" customWidth="1"/>
    <col min="6414" max="6415" width="9.140625" style="2"/>
    <col min="6416" max="6416" width="10.7109375" style="2" customWidth="1"/>
    <col min="6417" max="6421" width="9.140625" style="2"/>
    <col min="6422" max="6422" width="9.42578125" style="2" customWidth="1"/>
    <col min="6423" max="6659" width="9.140625" style="2"/>
    <col min="6660" max="6660" width="16.7109375" style="2" customWidth="1"/>
    <col min="6661" max="6667" width="9.140625" style="2"/>
    <col min="6668" max="6668" width="9.42578125" style="2" customWidth="1"/>
    <col min="6669" max="6669" width="10" style="2" customWidth="1"/>
    <col min="6670" max="6671" width="9.140625" style="2"/>
    <col min="6672" max="6672" width="10.7109375" style="2" customWidth="1"/>
    <col min="6673" max="6677" width="9.140625" style="2"/>
    <col min="6678" max="6678" width="9.42578125" style="2" customWidth="1"/>
    <col min="6679" max="6915" width="9.140625" style="2"/>
    <col min="6916" max="6916" width="16.7109375" style="2" customWidth="1"/>
    <col min="6917" max="6923" width="9.140625" style="2"/>
    <col min="6924" max="6924" width="9.42578125" style="2" customWidth="1"/>
    <col min="6925" max="6925" width="10" style="2" customWidth="1"/>
    <col min="6926" max="6927" width="9.140625" style="2"/>
    <col min="6928" max="6928" width="10.7109375" style="2" customWidth="1"/>
    <col min="6929" max="6933" width="9.140625" style="2"/>
    <col min="6934" max="6934" width="9.42578125" style="2" customWidth="1"/>
    <col min="6935" max="7171" width="9.140625" style="2"/>
    <col min="7172" max="7172" width="16.7109375" style="2" customWidth="1"/>
    <col min="7173" max="7179" width="9.140625" style="2"/>
    <col min="7180" max="7180" width="9.42578125" style="2" customWidth="1"/>
    <col min="7181" max="7181" width="10" style="2" customWidth="1"/>
    <col min="7182" max="7183" width="9.140625" style="2"/>
    <col min="7184" max="7184" width="10.7109375" style="2" customWidth="1"/>
    <col min="7185" max="7189" width="9.140625" style="2"/>
    <col min="7190" max="7190" width="9.42578125" style="2" customWidth="1"/>
    <col min="7191" max="7427" width="9.140625" style="2"/>
    <col min="7428" max="7428" width="16.7109375" style="2" customWidth="1"/>
    <col min="7429" max="7435" width="9.140625" style="2"/>
    <col min="7436" max="7436" width="9.42578125" style="2" customWidth="1"/>
    <col min="7437" max="7437" width="10" style="2" customWidth="1"/>
    <col min="7438" max="7439" width="9.140625" style="2"/>
    <col min="7440" max="7440" width="10.7109375" style="2" customWidth="1"/>
    <col min="7441" max="7445" width="9.140625" style="2"/>
    <col min="7446" max="7446" width="9.42578125" style="2" customWidth="1"/>
    <col min="7447" max="7683" width="9.140625" style="2"/>
    <col min="7684" max="7684" width="16.7109375" style="2" customWidth="1"/>
    <col min="7685" max="7691" width="9.140625" style="2"/>
    <col min="7692" max="7692" width="9.42578125" style="2" customWidth="1"/>
    <col min="7693" max="7693" width="10" style="2" customWidth="1"/>
    <col min="7694" max="7695" width="9.140625" style="2"/>
    <col min="7696" max="7696" width="10.7109375" style="2" customWidth="1"/>
    <col min="7697" max="7701" width="9.140625" style="2"/>
    <col min="7702" max="7702" width="9.42578125" style="2" customWidth="1"/>
    <col min="7703" max="7939" width="9.140625" style="2"/>
    <col min="7940" max="7940" width="16.7109375" style="2" customWidth="1"/>
    <col min="7941" max="7947" width="9.140625" style="2"/>
    <col min="7948" max="7948" width="9.42578125" style="2" customWidth="1"/>
    <col min="7949" max="7949" width="10" style="2" customWidth="1"/>
    <col min="7950" max="7951" width="9.140625" style="2"/>
    <col min="7952" max="7952" width="10.7109375" style="2" customWidth="1"/>
    <col min="7953" max="7957" width="9.140625" style="2"/>
    <col min="7958" max="7958" width="9.42578125" style="2" customWidth="1"/>
    <col min="7959" max="8195" width="9.140625" style="2"/>
    <col min="8196" max="8196" width="16.7109375" style="2" customWidth="1"/>
    <col min="8197" max="8203" width="9.140625" style="2"/>
    <col min="8204" max="8204" width="9.42578125" style="2" customWidth="1"/>
    <col min="8205" max="8205" width="10" style="2" customWidth="1"/>
    <col min="8206" max="8207" width="9.140625" style="2"/>
    <col min="8208" max="8208" width="10.7109375" style="2" customWidth="1"/>
    <col min="8209" max="8213" width="9.140625" style="2"/>
    <col min="8214" max="8214" width="9.42578125" style="2" customWidth="1"/>
    <col min="8215" max="8451" width="9.140625" style="2"/>
    <col min="8452" max="8452" width="16.7109375" style="2" customWidth="1"/>
    <col min="8453" max="8459" width="9.140625" style="2"/>
    <col min="8460" max="8460" width="9.42578125" style="2" customWidth="1"/>
    <col min="8461" max="8461" width="10" style="2" customWidth="1"/>
    <col min="8462" max="8463" width="9.140625" style="2"/>
    <col min="8464" max="8464" width="10.7109375" style="2" customWidth="1"/>
    <col min="8465" max="8469" width="9.140625" style="2"/>
    <col min="8470" max="8470" width="9.42578125" style="2" customWidth="1"/>
    <col min="8471" max="8707" width="9.140625" style="2"/>
    <col min="8708" max="8708" width="16.7109375" style="2" customWidth="1"/>
    <col min="8709" max="8715" width="9.140625" style="2"/>
    <col min="8716" max="8716" width="9.42578125" style="2" customWidth="1"/>
    <col min="8717" max="8717" width="10" style="2" customWidth="1"/>
    <col min="8718" max="8719" width="9.140625" style="2"/>
    <col min="8720" max="8720" width="10.7109375" style="2" customWidth="1"/>
    <col min="8721" max="8725" width="9.140625" style="2"/>
    <col min="8726" max="8726" width="9.42578125" style="2" customWidth="1"/>
    <col min="8727" max="8963" width="9.140625" style="2"/>
    <col min="8964" max="8964" width="16.7109375" style="2" customWidth="1"/>
    <col min="8965" max="8971" width="9.140625" style="2"/>
    <col min="8972" max="8972" width="9.42578125" style="2" customWidth="1"/>
    <col min="8973" max="8973" width="10" style="2" customWidth="1"/>
    <col min="8974" max="8975" width="9.140625" style="2"/>
    <col min="8976" max="8976" width="10.7109375" style="2" customWidth="1"/>
    <col min="8977" max="8981" width="9.140625" style="2"/>
    <col min="8982" max="8982" width="9.42578125" style="2" customWidth="1"/>
    <col min="8983" max="9219" width="9.140625" style="2"/>
    <col min="9220" max="9220" width="16.7109375" style="2" customWidth="1"/>
    <col min="9221" max="9227" width="9.140625" style="2"/>
    <col min="9228" max="9228" width="9.42578125" style="2" customWidth="1"/>
    <col min="9229" max="9229" width="10" style="2" customWidth="1"/>
    <col min="9230" max="9231" width="9.140625" style="2"/>
    <col min="9232" max="9232" width="10.7109375" style="2" customWidth="1"/>
    <col min="9233" max="9237" width="9.140625" style="2"/>
    <col min="9238" max="9238" width="9.42578125" style="2" customWidth="1"/>
    <col min="9239" max="9475" width="9.140625" style="2"/>
    <col min="9476" max="9476" width="16.7109375" style="2" customWidth="1"/>
    <col min="9477" max="9483" width="9.140625" style="2"/>
    <col min="9484" max="9484" width="9.42578125" style="2" customWidth="1"/>
    <col min="9485" max="9485" width="10" style="2" customWidth="1"/>
    <col min="9486" max="9487" width="9.140625" style="2"/>
    <col min="9488" max="9488" width="10.7109375" style="2" customWidth="1"/>
    <col min="9489" max="9493" width="9.140625" style="2"/>
    <col min="9494" max="9494" width="9.42578125" style="2" customWidth="1"/>
    <col min="9495" max="9731" width="9.140625" style="2"/>
    <col min="9732" max="9732" width="16.7109375" style="2" customWidth="1"/>
    <col min="9733" max="9739" width="9.140625" style="2"/>
    <col min="9740" max="9740" width="9.42578125" style="2" customWidth="1"/>
    <col min="9741" max="9741" width="10" style="2" customWidth="1"/>
    <col min="9742" max="9743" width="9.140625" style="2"/>
    <col min="9744" max="9744" width="10.7109375" style="2" customWidth="1"/>
    <col min="9745" max="9749" width="9.140625" style="2"/>
    <col min="9750" max="9750" width="9.42578125" style="2" customWidth="1"/>
    <col min="9751" max="9987" width="9.140625" style="2"/>
    <col min="9988" max="9988" width="16.7109375" style="2" customWidth="1"/>
    <col min="9989" max="9995" width="9.140625" style="2"/>
    <col min="9996" max="9996" width="9.42578125" style="2" customWidth="1"/>
    <col min="9997" max="9997" width="10" style="2" customWidth="1"/>
    <col min="9998" max="9999" width="9.140625" style="2"/>
    <col min="10000" max="10000" width="10.7109375" style="2" customWidth="1"/>
    <col min="10001" max="10005" width="9.140625" style="2"/>
    <col min="10006" max="10006" width="9.42578125" style="2" customWidth="1"/>
    <col min="10007" max="10243" width="9.140625" style="2"/>
    <col min="10244" max="10244" width="16.7109375" style="2" customWidth="1"/>
    <col min="10245" max="10251" width="9.140625" style="2"/>
    <col min="10252" max="10252" width="9.42578125" style="2" customWidth="1"/>
    <col min="10253" max="10253" width="10" style="2" customWidth="1"/>
    <col min="10254" max="10255" width="9.140625" style="2"/>
    <col min="10256" max="10256" width="10.7109375" style="2" customWidth="1"/>
    <col min="10257" max="10261" width="9.140625" style="2"/>
    <col min="10262" max="10262" width="9.42578125" style="2" customWidth="1"/>
    <col min="10263" max="10499" width="9.140625" style="2"/>
    <col min="10500" max="10500" width="16.7109375" style="2" customWidth="1"/>
    <col min="10501" max="10507" width="9.140625" style="2"/>
    <col min="10508" max="10508" width="9.42578125" style="2" customWidth="1"/>
    <col min="10509" max="10509" width="10" style="2" customWidth="1"/>
    <col min="10510" max="10511" width="9.140625" style="2"/>
    <col min="10512" max="10512" width="10.7109375" style="2" customWidth="1"/>
    <col min="10513" max="10517" width="9.140625" style="2"/>
    <col min="10518" max="10518" width="9.42578125" style="2" customWidth="1"/>
    <col min="10519" max="10755" width="9.140625" style="2"/>
    <col min="10756" max="10756" width="16.7109375" style="2" customWidth="1"/>
    <col min="10757" max="10763" width="9.140625" style="2"/>
    <col min="10764" max="10764" width="9.42578125" style="2" customWidth="1"/>
    <col min="10765" max="10765" width="10" style="2" customWidth="1"/>
    <col min="10766" max="10767" width="9.140625" style="2"/>
    <col min="10768" max="10768" width="10.7109375" style="2" customWidth="1"/>
    <col min="10769" max="10773" width="9.140625" style="2"/>
    <col min="10774" max="10774" width="9.42578125" style="2" customWidth="1"/>
    <col min="10775" max="11011" width="9.140625" style="2"/>
    <col min="11012" max="11012" width="16.7109375" style="2" customWidth="1"/>
    <col min="11013" max="11019" width="9.140625" style="2"/>
    <col min="11020" max="11020" width="9.42578125" style="2" customWidth="1"/>
    <col min="11021" max="11021" width="10" style="2" customWidth="1"/>
    <col min="11022" max="11023" width="9.140625" style="2"/>
    <col min="11024" max="11024" width="10.7109375" style="2" customWidth="1"/>
    <col min="11025" max="11029" width="9.140625" style="2"/>
    <col min="11030" max="11030" width="9.42578125" style="2" customWidth="1"/>
    <col min="11031" max="11267" width="9.140625" style="2"/>
    <col min="11268" max="11268" width="16.7109375" style="2" customWidth="1"/>
    <col min="11269" max="11275" width="9.140625" style="2"/>
    <col min="11276" max="11276" width="9.42578125" style="2" customWidth="1"/>
    <col min="11277" max="11277" width="10" style="2" customWidth="1"/>
    <col min="11278" max="11279" width="9.140625" style="2"/>
    <col min="11280" max="11280" width="10.7109375" style="2" customWidth="1"/>
    <col min="11281" max="11285" width="9.140625" style="2"/>
    <col min="11286" max="11286" width="9.42578125" style="2" customWidth="1"/>
    <col min="11287" max="11523" width="9.140625" style="2"/>
    <col min="11524" max="11524" width="16.7109375" style="2" customWidth="1"/>
    <col min="11525" max="11531" width="9.140625" style="2"/>
    <col min="11532" max="11532" width="9.42578125" style="2" customWidth="1"/>
    <col min="11533" max="11533" width="10" style="2" customWidth="1"/>
    <col min="11534" max="11535" width="9.140625" style="2"/>
    <col min="11536" max="11536" width="10.7109375" style="2" customWidth="1"/>
    <col min="11537" max="11541" width="9.140625" style="2"/>
    <col min="11542" max="11542" width="9.42578125" style="2" customWidth="1"/>
    <col min="11543" max="11779" width="9.140625" style="2"/>
    <col min="11780" max="11780" width="16.7109375" style="2" customWidth="1"/>
    <col min="11781" max="11787" width="9.140625" style="2"/>
    <col min="11788" max="11788" width="9.42578125" style="2" customWidth="1"/>
    <col min="11789" max="11789" width="10" style="2" customWidth="1"/>
    <col min="11790" max="11791" width="9.140625" style="2"/>
    <col min="11792" max="11792" width="10.7109375" style="2" customWidth="1"/>
    <col min="11793" max="11797" width="9.140625" style="2"/>
    <col min="11798" max="11798" width="9.42578125" style="2" customWidth="1"/>
    <col min="11799" max="12035" width="9.140625" style="2"/>
    <col min="12036" max="12036" width="16.7109375" style="2" customWidth="1"/>
    <col min="12037" max="12043" width="9.140625" style="2"/>
    <col min="12044" max="12044" width="9.42578125" style="2" customWidth="1"/>
    <col min="12045" max="12045" width="10" style="2" customWidth="1"/>
    <col min="12046" max="12047" width="9.140625" style="2"/>
    <col min="12048" max="12048" width="10.7109375" style="2" customWidth="1"/>
    <col min="12049" max="12053" width="9.140625" style="2"/>
    <col min="12054" max="12054" width="9.42578125" style="2" customWidth="1"/>
    <col min="12055" max="12291" width="9.140625" style="2"/>
    <col min="12292" max="12292" width="16.7109375" style="2" customWidth="1"/>
    <col min="12293" max="12299" width="9.140625" style="2"/>
    <col min="12300" max="12300" width="9.42578125" style="2" customWidth="1"/>
    <col min="12301" max="12301" width="10" style="2" customWidth="1"/>
    <col min="12302" max="12303" width="9.140625" style="2"/>
    <col min="12304" max="12304" width="10.7109375" style="2" customWidth="1"/>
    <col min="12305" max="12309" width="9.140625" style="2"/>
    <col min="12310" max="12310" width="9.42578125" style="2" customWidth="1"/>
    <col min="12311" max="12547" width="9.140625" style="2"/>
    <col min="12548" max="12548" width="16.7109375" style="2" customWidth="1"/>
    <col min="12549" max="12555" width="9.140625" style="2"/>
    <col min="12556" max="12556" width="9.42578125" style="2" customWidth="1"/>
    <col min="12557" max="12557" width="10" style="2" customWidth="1"/>
    <col min="12558" max="12559" width="9.140625" style="2"/>
    <col min="12560" max="12560" width="10.7109375" style="2" customWidth="1"/>
    <col min="12561" max="12565" width="9.140625" style="2"/>
    <col min="12566" max="12566" width="9.42578125" style="2" customWidth="1"/>
    <col min="12567" max="12803" width="9.140625" style="2"/>
    <col min="12804" max="12804" width="16.7109375" style="2" customWidth="1"/>
    <col min="12805" max="12811" width="9.140625" style="2"/>
    <col min="12812" max="12812" width="9.42578125" style="2" customWidth="1"/>
    <col min="12813" max="12813" width="10" style="2" customWidth="1"/>
    <col min="12814" max="12815" width="9.140625" style="2"/>
    <col min="12816" max="12816" width="10.7109375" style="2" customWidth="1"/>
    <col min="12817" max="12821" width="9.140625" style="2"/>
    <col min="12822" max="12822" width="9.42578125" style="2" customWidth="1"/>
    <col min="12823" max="13059" width="9.140625" style="2"/>
    <col min="13060" max="13060" width="16.7109375" style="2" customWidth="1"/>
    <col min="13061" max="13067" width="9.140625" style="2"/>
    <col min="13068" max="13068" width="9.42578125" style="2" customWidth="1"/>
    <col min="13069" max="13069" width="10" style="2" customWidth="1"/>
    <col min="13070" max="13071" width="9.140625" style="2"/>
    <col min="13072" max="13072" width="10.7109375" style="2" customWidth="1"/>
    <col min="13073" max="13077" width="9.140625" style="2"/>
    <col min="13078" max="13078" width="9.42578125" style="2" customWidth="1"/>
    <col min="13079" max="13315" width="9.140625" style="2"/>
    <col min="13316" max="13316" width="16.7109375" style="2" customWidth="1"/>
    <col min="13317" max="13323" width="9.140625" style="2"/>
    <col min="13324" max="13324" width="9.42578125" style="2" customWidth="1"/>
    <col min="13325" max="13325" width="10" style="2" customWidth="1"/>
    <col min="13326" max="13327" width="9.140625" style="2"/>
    <col min="13328" max="13328" width="10.7109375" style="2" customWidth="1"/>
    <col min="13329" max="13333" width="9.140625" style="2"/>
    <col min="13334" max="13334" width="9.42578125" style="2" customWidth="1"/>
    <col min="13335" max="13571" width="9.140625" style="2"/>
    <col min="13572" max="13572" width="16.7109375" style="2" customWidth="1"/>
    <col min="13573" max="13579" width="9.140625" style="2"/>
    <col min="13580" max="13580" width="9.42578125" style="2" customWidth="1"/>
    <col min="13581" max="13581" width="10" style="2" customWidth="1"/>
    <col min="13582" max="13583" width="9.140625" style="2"/>
    <col min="13584" max="13584" width="10.7109375" style="2" customWidth="1"/>
    <col min="13585" max="13589" width="9.140625" style="2"/>
    <col min="13590" max="13590" width="9.42578125" style="2" customWidth="1"/>
    <col min="13591" max="13827" width="9.140625" style="2"/>
    <col min="13828" max="13828" width="16.7109375" style="2" customWidth="1"/>
    <col min="13829" max="13835" width="9.140625" style="2"/>
    <col min="13836" max="13836" width="9.42578125" style="2" customWidth="1"/>
    <col min="13837" max="13837" width="10" style="2" customWidth="1"/>
    <col min="13838" max="13839" width="9.140625" style="2"/>
    <col min="13840" max="13840" width="10.7109375" style="2" customWidth="1"/>
    <col min="13841" max="13845" width="9.140625" style="2"/>
    <col min="13846" max="13846" width="9.42578125" style="2" customWidth="1"/>
    <col min="13847" max="14083" width="9.140625" style="2"/>
    <col min="14084" max="14084" width="16.7109375" style="2" customWidth="1"/>
    <col min="14085" max="14091" width="9.140625" style="2"/>
    <col min="14092" max="14092" width="9.42578125" style="2" customWidth="1"/>
    <col min="14093" max="14093" width="10" style="2" customWidth="1"/>
    <col min="14094" max="14095" width="9.140625" style="2"/>
    <col min="14096" max="14096" width="10.7109375" style="2" customWidth="1"/>
    <col min="14097" max="14101" width="9.140625" style="2"/>
    <col min="14102" max="14102" width="9.42578125" style="2" customWidth="1"/>
    <col min="14103" max="14339" width="9.140625" style="2"/>
    <col min="14340" max="14340" width="16.7109375" style="2" customWidth="1"/>
    <col min="14341" max="14347" width="9.140625" style="2"/>
    <col min="14348" max="14348" width="9.42578125" style="2" customWidth="1"/>
    <col min="14349" max="14349" width="10" style="2" customWidth="1"/>
    <col min="14350" max="14351" width="9.140625" style="2"/>
    <col min="14352" max="14352" width="10.7109375" style="2" customWidth="1"/>
    <col min="14353" max="14357" width="9.140625" style="2"/>
    <col min="14358" max="14358" width="9.42578125" style="2" customWidth="1"/>
    <col min="14359" max="14595" width="9.140625" style="2"/>
    <col min="14596" max="14596" width="16.7109375" style="2" customWidth="1"/>
    <col min="14597" max="14603" width="9.140625" style="2"/>
    <col min="14604" max="14604" width="9.42578125" style="2" customWidth="1"/>
    <col min="14605" max="14605" width="10" style="2" customWidth="1"/>
    <col min="14606" max="14607" width="9.140625" style="2"/>
    <col min="14608" max="14608" width="10.7109375" style="2" customWidth="1"/>
    <col min="14609" max="14613" width="9.140625" style="2"/>
    <col min="14614" max="14614" width="9.42578125" style="2" customWidth="1"/>
    <col min="14615" max="14851" width="9.140625" style="2"/>
    <col min="14852" max="14852" width="16.7109375" style="2" customWidth="1"/>
    <col min="14853" max="14859" width="9.140625" style="2"/>
    <col min="14860" max="14860" width="9.42578125" style="2" customWidth="1"/>
    <col min="14861" max="14861" width="10" style="2" customWidth="1"/>
    <col min="14862" max="14863" width="9.140625" style="2"/>
    <col min="14864" max="14864" width="10.7109375" style="2" customWidth="1"/>
    <col min="14865" max="14869" width="9.140625" style="2"/>
    <col min="14870" max="14870" width="9.42578125" style="2" customWidth="1"/>
    <col min="14871" max="15107" width="9.140625" style="2"/>
    <col min="15108" max="15108" width="16.7109375" style="2" customWidth="1"/>
    <col min="15109" max="15115" width="9.140625" style="2"/>
    <col min="15116" max="15116" width="9.42578125" style="2" customWidth="1"/>
    <col min="15117" max="15117" width="10" style="2" customWidth="1"/>
    <col min="15118" max="15119" width="9.140625" style="2"/>
    <col min="15120" max="15120" width="10.7109375" style="2" customWidth="1"/>
    <col min="15121" max="15125" width="9.140625" style="2"/>
    <col min="15126" max="15126" width="9.42578125" style="2" customWidth="1"/>
    <col min="15127" max="15363" width="9.140625" style="2"/>
    <col min="15364" max="15364" width="16.7109375" style="2" customWidth="1"/>
    <col min="15365" max="15371" width="9.140625" style="2"/>
    <col min="15372" max="15372" width="9.42578125" style="2" customWidth="1"/>
    <col min="15373" max="15373" width="10" style="2" customWidth="1"/>
    <col min="15374" max="15375" width="9.140625" style="2"/>
    <col min="15376" max="15376" width="10.7109375" style="2" customWidth="1"/>
    <col min="15377" max="15381" width="9.140625" style="2"/>
    <col min="15382" max="15382" width="9.42578125" style="2" customWidth="1"/>
    <col min="15383" max="15619" width="9.140625" style="2"/>
    <col min="15620" max="15620" width="16.7109375" style="2" customWidth="1"/>
    <col min="15621" max="15627" width="9.140625" style="2"/>
    <col min="15628" max="15628" width="9.42578125" style="2" customWidth="1"/>
    <col min="15629" max="15629" width="10" style="2" customWidth="1"/>
    <col min="15630" max="15631" width="9.140625" style="2"/>
    <col min="15632" max="15632" width="10.7109375" style="2" customWidth="1"/>
    <col min="15633" max="15637" width="9.140625" style="2"/>
    <col min="15638" max="15638" width="9.42578125" style="2" customWidth="1"/>
    <col min="15639" max="15875" width="9.140625" style="2"/>
    <col min="15876" max="15876" width="16.7109375" style="2" customWidth="1"/>
    <col min="15877" max="15883" width="9.140625" style="2"/>
    <col min="15884" max="15884" width="9.42578125" style="2" customWidth="1"/>
    <col min="15885" max="15885" width="10" style="2" customWidth="1"/>
    <col min="15886" max="15887" width="9.140625" style="2"/>
    <col min="15888" max="15888" width="10.7109375" style="2" customWidth="1"/>
    <col min="15889" max="15893" width="9.140625" style="2"/>
    <col min="15894" max="15894" width="9.42578125" style="2" customWidth="1"/>
    <col min="15895" max="16131" width="9.140625" style="2"/>
    <col min="16132" max="16132" width="16.7109375" style="2" customWidth="1"/>
    <col min="16133" max="16139" width="9.140625" style="2"/>
    <col min="16140" max="16140" width="9.42578125" style="2" customWidth="1"/>
    <col min="16141" max="16141" width="10" style="2" customWidth="1"/>
    <col min="16142" max="16143" width="9.140625" style="2"/>
    <col min="16144" max="16144" width="10.7109375" style="2" customWidth="1"/>
    <col min="16145" max="16149" width="9.140625" style="2"/>
    <col min="16150" max="16150" width="9.42578125" style="2" customWidth="1"/>
    <col min="16151" max="16384" width="9.140625" style="2"/>
  </cols>
  <sheetData>
    <row r="1" spans="1:24" x14ac:dyDescent="0.25">
      <c r="A1" s="1" t="s">
        <v>0</v>
      </c>
      <c r="W1" s="67"/>
      <c r="X1" s="67"/>
    </row>
    <row r="2" spans="1:24" x14ac:dyDescent="0.25">
      <c r="A2" s="1" t="s">
        <v>1</v>
      </c>
      <c r="X2" s="67"/>
    </row>
    <row r="3" spans="1:24" x14ac:dyDescent="0.25">
      <c r="A3" s="1" t="s">
        <v>2</v>
      </c>
      <c r="Q3" s="67"/>
      <c r="R3" s="67"/>
      <c r="S3" s="67"/>
      <c r="T3" s="150"/>
      <c r="U3" s="150"/>
      <c r="V3" s="150"/>
      <c r="W3" s="164"/>
      <c r="X3" s="67"/>
    </row>
    <row r="4" spans="1:24" ht="15" customHeight="1" thickBot="1" x14ac:dyDescent="0.3">
      <c r="Q4" s="67"/>
      <c r="R4" s="121"/>
      <c r="S4" s="121"/>
      <c r="T4" s="147"/>
      <c r="U4" s="121"/>
      <c r="V4" s="121"/>
      <c r="W4" s="67"/>
      <c r="X4" s="67"/>
    </row>
    <row r="5" spans="1:24" ht="14.25" customHeight="1" x14ac:dyDescent="0.25">
      <c r="A5" s="1" t="s">
        <v>3</v>
      </c>
      <c r="C5" s="3" t="s">
        <v>244</v>
      </c>
      <c r="D5" s="2" t="s">
        <v>4</v>
      </c>
      <c r="E5" s="1" t="s">
        <v>5</v>
      </c>
      <c r="G5" s="3" t="s">
        <v>233</v>
      </c>
      <c r="I5" s="1" t="s">
        <v>6</v>
      </c>
      <c r="K5" s="3">
        <v>7</v>
      </c>
      <c r="M5" s="241" t="s">
        <v>170</v>
      </c>
      <c r="N5" s="242"/>
      <c r="O5" s="242"/>
      <c r="P5" s="243"/>
      <c r="Q5" s="67"/>
      <c r="R5" s="151" t="s">
        <v>221</v>
      </c>
      <c r="S5" s="151"/>
      <c r="T5" s="151"/>
      <c r="U5" s="151"/>
      <c r="V5" s="151"/>
      <c r="W5" s="67"/>
      <c r="X5" s="67"/>
    </row>
    <row r="6" spans="1:24" ht="15.75" thickBot="1" x14ac:dyDescent="0.3">
      <c r="M6" s="196" t="s">
        <v>169</v>
      </c>
      <c r="N6" s="197"/>
      <c r="O6" s="197" t="s">
        <v>171</v>
      </c>
      <c r="P6" s="198"/>
      <c r="Q6" s="67"/>
      <c r="R6" s="151"/>
      <c r="S6" s="151"/>
      <c r="T6" s="151"/>
      <c r="U6" s="151"/>
      <c r="V6" s="151"/>
      <c r="W6" s="67"/>
      <c r="X6" s="67"/>
    </row>
    <row r="7" spans="1:24" ht="14.25" customHeight="1" thickBot="1" x14ac:dyDescent="0.3">
      <c r="A7" s="1" t="s">
        <v>7</v>
      </c>
      <c r="C7" s="3">
        <v>3</v>
      </c>
      <c r="D7" s="268" t="s">
        <v>8</v>
      </c>
      <c r="E7" s="268"/>
      <c r="F7" s="268"/>
      <c r="G7" s="268"/>
      <c r="H7" s="268"/>
      <c r="I7" s="268"/>
      <c r="J7" s="268"/>
      <c r="K7" s="268"/>
      <c r="M7" s="244" t="s">
        <v>162</v>
      </c>
      <c r="N7" s="245"/>
      <c r="O7" s="246" t="s">
        <v>168</v>
      </c>
      <c r="P7" s="247"/>
      <c r="Q7" s="67"/>
      <c r="R7" s="151"/>
      <c r="S7" s="151"/>
      <c r="T7" s="151"/>
      <c r="U7" s="151"/>
      <c r="V7" s="151"/>
      <c r="W7" s="67"/>
      <c r="X7" s="67"/>
    </row>
    <row r="8" spans="1:24" ht="12.75" customHeight="1" x14ac:dyDescent="0.25">
      <c r="A8" s="1"/>
      <c r="C8" s="4"/>
      <c r="D8" s="5"/>
      <c r="E8" s="5"/>
      <c r="F8" s="5"/>
      <c r="G8" s="5"/>
      <c r="H8" s="5"/>
      <c r="I8" s="5"/>
      <c r="J8" s="5"/>
      <c r="K8" s="5"/>
      <c r="Q8" s="67"/>
      <c r="R8" s="151"/>
      <c r="S8" s="151"/>
      <c r="T8" s="151"/>
      <c r="U8" s="151"/>
      <c r="V8" s="151"/>
      <c r="W8" s="67"/>
      <c r="X8" s="67"/>
    </row>
    <row r="9" spans="1:24" ht="15" customHeight="1" thickBot="1" x14ac:dyDescent="0.3">
      <c r="A9" s="1"/>
      <c r="C9" s="5"/>
      <c r="D9" s="5"/>
      <c r="E9" s="5"/>
      <c r="F9" s="5"/>
      <c r="G9" s="5"/>
      <c r="H9" s="5"/>
      <c r="I9" s="5"/>
      <c r="J9" s="5"/>
      <c r="K9" s="5"/>
      <c r="Q9" s="67"/>
      <c r="R9" s="287" t="s">
        <v>222</v>
      </c>
      <c r="S9" s="287"/>
      <c r="T9" s="287"/>
      <c r="U9" s="287"/>
      <c r="V9" s="287"/>
      <c r="W9" s="287"/>
      <c r="X9" s="67"/>
    </row>
    <row r="10" spans="1:24" ht="15" customHeight="1" x14ac:dyDescent="0.25">
      <c r="A10" s="41"/>
      <c r="B10" s="42"/>
      <c r="C10" s="43"/>
      <c r="D10" s="43"/>
      <c r="E10" s="62"/>
      <c r="F10" s="5"/>
      <c r="G10" s="49"/>
      <c r="H10" s="50"/>
      <c r="I10" s="51"/>
      <c r="J10" s="51"/>
      <c r="K10" s="59"/>
      <c r="M10" s="269" t="s">
        <v>9</v>
      </c>
      <c r="N10" s="270"/>
      <c r="O10" s="270"/>
      <c r="P10" s="56"/>
      <c r="Q10" s="153"/>
      <c r="R10" s="261" t="s">
        <v>183</v>
      </c>
      <c r="S10" s="261"/>
      <c r="T10" s="261"/>
      <c r="U10" s="261"/>
      <c r="V10" s="154" t="s">
        <v>223</v>
      </c>
      <c r="W10" s="165" t="s">
        <v>224</v>
      </c>
      <c r="X10" s="67"/>
    </row>
    <row r="11" spans="1:24" x14ac:dyDescent="0.25">
      <c r="A11" s="44" t="s">
        <v>10</v>
      </c>
      <c r="B11" s="6"/>
      <c r="C11" s="7"/>
      <c r="D11" s="7"/>
      <c r="E11" s="63">
        <f>U30+U42+U66+U95+U111</f>
        <v>57</v>
      </c>
      <c r="F11" s="5"/>
      <c r="G11" s="52" t="s">
        <v>11</v>
      </c>
      <c r="H11" s="8"/>
      <c r="I11" s="9"/>
      <c r="J11" s="9"/>
      <c r="K11" s="60">
        <f>U32+U44+I66+I95+I111</f>
        <v>92</v>
      </c>
      <c r="M11" s="271"/>
      <c r="N11" s="272"/>
      <c r="O11" s="272"/>
      <c r="P11" s="57">
        <f>E11+K11</f>
        <v>149</v>
      </c>
      <c r="Q11" s="155"/>
      <c r="R11" s="156" t="s">
        <v>225</v>
      </c>
      <c r="S11" s="101"/>
      <c r="T11" s="146"/>
      <c r="U11" s="148"/>
      <c r="V11" s="157"/>
      <c r="W11" s="10"/>
      <c r="X11" s="67"/>
    </row>
    <row r="12" spans="1:24" ht="15.75" thickBot="1" x14ac:dyDescent="0.3">
      <c r="A12" s="45"/>
      <c r="B12" s="46"/>
      <c r="C12" s="47"/>
      <c r="D12" s="47"/>
      <c r="E12" s="64"/>
      <c r="F12" s="5"/>
      <c r="G12" s="53"/>
      <c r="H12" s="54"/>
      <c r="I12" s="55"/>
      <c r="J12" s="55"/>
      <c r="K12" s="61"/>
      <c r="M12" s="273"/>
      <c r="N12" s="274"/>
      <c r="O12" s="274"/>
      <c r="P12" s="58"/>
      <c r="Q12" s="67"/>
      <c r="R12" s="158" t="s">
        <v>226</v>
      </c>
      <c r="S12" s="10"/>
      <c r="T12" s="10"/>
      <c r="U12" s="10"/>
      <c r="V12" s="101"/>
      <c r="W12" s="101"/>
      <c r="X12" s="67"/>
    </row>
    <row r="13" spans="1:24" ht="15" customHeight="1" x14ac:dyDescent="0.25">
      <c r="A13" s="1"/>
      <c r="C13" s="5"/>
      <c r="D13" s="11" t="s">
        <v>12</v>
      </c>
      <c r="E13" s="40">
        <f>E11*100/P11</f>
        <v>38.255033557046978</v>
      </c>
      <c r="F13" s="5"/>
      <c r="G13" s="5"/>
      <c r="H13" s="5"/>
      <c r="I13" s="5"/>
      <c r="J13" s="11" t="s">
        <v>12</v>
      </c>
      <c r="K13" s="48">
        <f>K11*100/P11</f>
        <v>61.744966442953022</v>
      </c>
      <c r="Q13" s="67"/>
      <c r="R13" s="159" t="s">
        <v>227</v>
      </c>
      <c r="S13" s="101"/>
      <c r="T13" s="101"/>
      <c r="U13" s="101"/>
      <c r="V13" s="160"/>
      <c r="W13" s="101"/>
      <c r="X13" s="67"/>
    </row>
    <row r="14" spans="1:24" ht="15" customHeight="1" thickBot="1" x14ac:dyDescent="0.3">
      <c r="A14" s="1"/>
      <c r="C14" s="5"/>
      <c r="D14" s="5"/>
      <c r="E14" s="12"/>
      <c r="F14" s="5"/>
      <c r="G14" s="5"/>
      <c r="H14" s="5"/>
      <c r="I14" s="5"/>
      <c r="J14" s="5"/>
      <c r="K14" s="12"/>
      <c r="R14" s="161" t="s">
        <v>221</v>
      </c>
      <c r="S14" s="162"/>
      <c r="T14" s="262" t="s">
        <v>228</v>
      </c>
      <c r="U14" s="263"/>
      <c r="V14" s="264"/>
      <c r="W14" s="67"/>
      <c r="X14" s="67"/>
    </row>
    <row r="15" spans="1:24" ht="13.5" customHeight="1" thickBot="1" x14ac:dyDescent="0.3">
      <c r="A15" s="217" t="s">
        <v>13</v>
      </c>
      <c r="B15" s="218"/>
      <c r="C15" s="13"/>
      <c r="D15" s="275" t="s">
        <v>14</v>
      </c>
      <c r="E15" s="276"/>
      <c r="F15" s="14"/>
      <c r="G15" s="217" t="s">
        <v>15</v>
      </c>
      <c r="H15" s="218"/>
      <c r="I15" s="13"/>
      <c r="J15" s="281" t="s">
        <v>155</v>
      </c>
      <c r="K15" s="282"/>
      <c r="L15" s="14"/>
      <c r="M15" s="235" t="s">
        <v>154</v>
      </c>
      <c r="N15" s="236"/>
      <c r="O15" s="13"/>
      <c r="Q15" s="163"/>
      <c r="R15" s="163"/>
      <c r="S15" s="163"/>
      <c r="T15" s="163"/>
      <c r="U15" s="163"/>
      <c r="V15" s="163"/>
      <c r="W15" s="163"/>
    </row>
    <row r="16" spans="1:24" ht="15.75" customHeight="1" x14ac:dyDescent="0.25">
      <c r="A16" s="219"/>
      <c r="B16" s="220"/>
      <c r="C16" s="15">
        <f>E44</f>
        <v>22</v>
      </c>
      <c r="D16" s="277"/>
      <c r="E16" s="278"/>
      <c r="F16" s="16">
        <f>G32</f>
        <v>42</v>
      </c>
      <c r="G16" s="219"/>
      <c r="H16" s="220"/>
      <c r="I16" s="15">
        <f>S32</f>
        <v>18</v>
      </c>
      <c r="J16" s="283"/>
      <c r="K16" s="284"/>
      <c r="L16" s="16">
        <f>U42</f>
        <v>18</v>
      </c>
      <c r="M16" s="237"/>
      <c r="N16" s="238"/>
      <c r="O16" s="17">
        <f>U44</f>
        <v>28</v>
      </c>
      <c r="R16" s="106" t="s">
        <v>194</v>
      </c>
      <c r="S16" s="107" t="s">
        <v>197</v>
      </c>
      <c r="T16" s="108" t="s">
        <v>196</v>
      </c>
    </row>
    <row r="17" spans="1:23" ht="13.5" customHeight="1" thickBot="1" x14ac:dyDescent="0.3">
      <c r="A17" s="221"/>
      <c r="B17" s="222"/>
      <c r="C17" s="18"/>
      <c r="D17" s="279"/>
      <c r="E17" s="280"/>
      <c r="F17" s="19"/>
      <c r="G17" s="221"/>
      <c r="H17" s="222"/>
      <c r="I17" s="18"/>
      <c r="J17" s="285"/>
      <c r="K17" s="286"/>
      <c r="L17" s="19"/>
      <c r="M17" s="239"/>
      <c r="N17" s="240"/>
      <c r="O17" s="20"/>
      <c r="R17" s="33" t="s">
        <v>202</v>
      </c>
      <c r="S17" s="34">
        <v>20</v>
      </c>
      <c r="T17" s="35" t="s">
        <v>199</v>
      </c>
    </row>
    <row r="18" spans="1:23" ht="15.75" thickBot="1" x14ac:dyDescent="0.3">
      <c r="A18" s="1"/>
      <c r="C18" s="5"/>
      <c r="D18" s="5"/>
      <c r="E18" s="5"/>
      <c r="F18" s="5"/>
      <c r="G18" s="5"/>
      <c r="H18" s="5"/>
      <c r="I18" s="5"/>
      <c r="J18" s="5"/>
      <c r="K18" s="5"/>
    </row>
    <row r="19" spans="1:23" ht="15.75" thickBot="1" x14ac:dyDescent="0.3">
      <c r="A19" s="21"/>
      <c r="B19" s="22"/>
      <c r="C19" s="22"/>
      <c r="D19" s="4"/>
      <c r="E19" s="24" t="s">
        <v>18</v>
      </c>
      <c r="F19" s="25" t="s">
        <v>19</v>
      </c>
      <c r="G19" s="26" t="s">
        <v>20</v>
      </c>
      <c r="H19" s="4"/>
      <c r="I19" s="4"/>
      <c r="J19" s="4"/>
      <c r="K19" s="288" t="s">
        <v>16</v>
      </c>
      <c r="M19" s="21"/>
      <c r="N19" s="22"/>
      <c r="O19" s="22"/>
      <c r="P19" s="4"/>
      <c r="Q19" s="4"/>
      <c r="R19" s="4"/>
      <c r="S19" s="4"/>
      <c r="T19" s="4"/>
      <c r="U19" s="4"/>
      <c r="V19" s="4"/>
      <c r="W19" s="288" t="s">
        <v>17</v>
      </c>
    </row>
    <row r="20" spans="1:23" ht="15.75" thickBot="1" x14ac:dyDescent="0.3">
      <c r="A20" s="66" t="s">
        <v>143</v>
      </c>
      <c r="B20" s="10"/>
      <c r="C20" s="10"/>
      <c r="D20" s="10"/>
      <c r="E20" s="28">
        <v>0</v>
      </c>
      <c r="F20" s="29">
        <v>6</v>
      </c>
      <c r="G20" s="30">
        <f>E20*F20</f>
        <v>0</v>
      </c>
      <c r="H20" s="10"/>
      <c r="I20" s="5"/>
      <c r="J20" s="5"/>
      <c r="K20" s="289"/>
      <c r="L20" s="10"/>
      <c r="M20" s="23"/>
      <c r="N20" s="10"/>
      <c r="O20" s="10"/>
      <c r="P20" s="10"/>
      <c r="Q20" s="24" t="s">
        <v>18</v>
      </c>
      <c r="R20" s="25" t="s">
        <v>19</v>
      </c>
      <c r="S20" s="26" t="s">
        <v>20</v>
      </c>
      <c r="T20" s="10"/>
      <c r="U20" s="5"/>
      <c r="V20" s="5"/>
      <c r="W20" s="289"/>
    </row>
    <row r="21" spans="1:23" x14ac:dyDescent="0.25">
      <c r="A21" s="27" t="s">
        <v>21</v>
      </c>
      <c r="B21" s="10"/>
      <c r="C21" s="10"/>
      <c r="D21" s="10"/>
      <c r="E21" s="28">
        <v>1</v>
      </c>
      <c r="F21" s="29">
        <v>5</v>
      </c>
      <c r="G21" s="30">
        <f>E21*F21</f>
        <v>5</v>
      </c>
      <c r="H21" s="10"/>
      <c r="I21" s="5"/>
      <c r="J21" s="5"/>
      <c r="K21" s="289"/>
      <c r="L21" s="10"/>
      <c r="M21" s="27" t="s">
        <v>22</v>
      </c>
      <c r="N21" s="10"/>
      <c r="O21" s="10"/>
      <c r="P21" s="10"/>
      <c r="Q21" s="28">
        <v>0</v>
      </c>
      <c r="R21" s="29">
        <v>6</v>
      </c>
      <c r="S21" s="30">
        <f>Q21*R21</f>
        <v>0</v>
      </c>
      <c r="T21" s="10"/>
      <c r="U21" s="5"/>
      <c r="V21" s="5"/>
      <c r="W21" s="289"/>
    </row>
    <row r="22" spans="1:23" x14ac:dyDescent="0.25">
      <c r="A22" s="27" t="s">
        <v>23</v>
      </c>
      <c r="B22" s="10"/>
      <c r="C22" s="10"/>
      <c r="D22" s="10"/>
      <c r="E22" s="31">
        <v>1</v>
      </c>
      <c r="F22" s="3">
        <v>4</v>
      </c>
      <c r="G22" s="32">
        <f t="shared" ref="G22:G28" si="0">E22*F22</f>
        <v>4</v>
      </c>
      <c r="H22" s="10"/>
      <c r="I22" s="5"/>
      <c r="J22" s="5"/>
      <c r="K22" s="289"/>
      <c r="L22" s="10"/>
      <c r="M22" s="27" t="s">
        <v>24</v>
      </c>
      <c r="N22" s="10"/>
      <c r="O22" s="10"/>
      <c r="P22" s="10"/>
      <c r="Q22" s="31">
        <v>0</v>
      </c>
      <c r="R22" s="3">
        <v>5</v>
      </c>
      <c r="S22" s="32">
        <f t="shared" ref="S22:S28" si="1">Q22*R22</f>
        <v>0</v>
      </c>
      <c r="T22" s="10"/>
      <c r="U22" s="5"/>
      <c r="V22" s="5"/>
      <c r="W22" s="289"/>
    </row>
    <row r="23" spans="1:23" x14ac:dyDescent="0.25">
      <c r="A23" s="27" t="s">
        <v>25</v>
      </c>
      <c r="B23" s="10"/>
      <c r="C23" s="10"/>
      <c r="D23" s="10"/>
      <c r="E23" s="31">
        <v>1</v>
      </c>
      <c r="F23" s="3">
        <v>3</v>
      </c>
      <c r="G23" s="32">
        <f t="shared" si="0"/>
        <v>3</v>
      </c>
      <c r="H23" s="10"/>
      <c r="I23" s="5"/>
      <c r="J23" s="5"/>
      <c r="K23" s="289"/>
      <c r="L23" s="10"/>
      <c r="M23" s="27" t="s">
        <v>24</v>
      </c>
      <c r="N23" s="10"/>
      <c r="O23" s="10"/>
      <c r="P23" s="10"/>
      <c r="Q23" s="31">
        <v>0</v>
      </c>
      <c r="R23" s="3">
        <v>4</v>
      </c>
      <c r="S23" s="32">
        <f t="shared" si="1"/>
        <v>0</v>
      </c>
      <c r="T23" s="10"/>
      <c r="U23" s="5"/>
      <c r="V23" s="5"/>
      <c r="W23" s="289"/>
    </row>
    <row r="24" spans="1:23" x14ac:dyDescent="0.25">
      <c r="A24" s="27" t="s">
        <v>26</v>
      </c>
      <c r="B24" s="10"/>
      <c r="C24" s="10"/>
      <c r="D24" s="10"/>
      <c r="E24" s="31">
        <v>0</v>
      </c>
      <c r="F24" s="3">
        <v>3</v>
      </c>
      <c r="G24" s="32">
        <f t="shared" si="0"/>
        <v>0</v>
      </c>
      <c r="H24" s="10"/>
      <c r="I24" s="5"/>
      <c r="J24" s="5"/>
      <c r="K24" s="289"/>
      <c r="L24" s="10"/>
      <c r="M24" s="27" t="s">
        <v>27</v>
      </c>
      <c r="N24" s="10"/>
      <c r="O24" s="10"/>
      <c r="P24" s="10"/>
      <c r="Q24" s="31">
        <v>2</v>
      </c>
      <c r="R24" s="3">
        <v>3</v>
      </c>
      <c r="S24" s="32">
        <f t="shared" si="1"/>
        <v>6</v>
      </c>
      <c r="T24" s="10"/>
      <c r="U24" s="5"/>
      <c r="V24" s="5"/>
      <c r="W24" s="289"/>
    </row>
    <row r="25" spans="1:23" x14ac:dyDescent="0.25">
      <c r="A25" s="27" t="s">
        <v>28</v>
      </c>
      <c r="B25" s="10"/>
      <c r="C25" s="10"/>
      <c r="D25" s="10"/>
      <c r="E25" s="31">
        <v>1</v>
      </c>
      <c r="F25" s="3">
        <v>2</v>
      </c>
      <c r="G25" s="32">
        <f t="shared" si="0"/>
        <v>2</v>
      </c>
      <c r="H25" s="10"/>
      <c r="I25" s="5"/>
      <c r="J25" s="5"/>
      <c r="K25" s="289"/>
      <c r="L25" s="10"/>
      <c r="M25" s="27" t="s">
        <v>29</v>
      </c>
      <c r="N25" s="10"/>
      <c r="O25" s="10"/>
      <c r="P25" s="10"/>
      <c r="Q25" s="31">
        <v>0</v>
      </c>
      <c r="R25" s="3">
        <v>2</v>
      </c>
      <c r="S25" s="32">
        <f t="shared" si="1"/>
        <v>0</v>
      </c>
      <c r="T25" s="10"/>
      <c r="U25" s="5"/>
      <c r="V25" s="5"/>
      <c r="W25" s="289"/>
    </row>
    <row r="26" spans="1:23" x14ac:dyDescent="0.25">
      <c r="A26" s="27" t="s">
        <v>30</v>
      </c>
      <c r="B26" s="10"/>
      <c r="C26" s="10"/>
      <c r="D26" s="10"/>
      <c r="E26" s="31">
        <v>0</v>
      </c>
      <c r="F26" s="3">
        <v>2</v>
      </c>
      <c r="G26" s="32">
        <f t="shared" si="0"/>
        <v>0</v>
      </c>
      <c r="H26" s="10"/>
      <c r="I26" s="5"/>
      <c r="J26" s="5"/>
      <c r="K26" s="289"/>
      <c r="L26" s="10"/>
      <c r="M26" s="27" t="s">
        <v>31</v>
      </c>
      <c r="N26" s="10"/>
      <c r="O26" s="10"/>
      <c r="P26" s="10"/>
      <c r="Q26" s="31">
        <v>0</v>
      </c>
      <c r="R26" s="3">
        <v>1</v>
      </c>
      <c r="S26" s="32">
        <f t="shared" si="1"/>
        <v>0</v>
      </c>
      <c r="T26" s="10"/>
      <c r="U26" s="5"/>
      <c r="V26" s="5"/>
      <c r="W26" s="289"/>
    </row>
    <row r="27" spans="1:23" x14ac:dyDescent="0.25">
      <c r="A27" s="27" t="s">
        <v>32</v>
      </c>
      <c r="B27" s="10"/>
      <c r="C27" s="10"/>
      <c r="D27" s="10"/>
      <c r="E27" s="31">
        <v>0</v>
      </c>
      <c r="F27" s="3">
        <v>1</v>
      </c>
      <c r="G27" s="32">
        <f t="shared" si="0"/>
        <v>0</v>
      </c>
      <c r="H27" s="10"/>
      <c r="I27" s="5"/>
      <c r="J27" s="5"/>
      <c r="K27" s="289"/>
      <c r="L27" s="10"/>
      <c r="M27" s="27" t="s">
        <v>33</v>
      </c>
      <c r="N27" s="10"/>
      <c r="O27" s="10"/>
      <c r="P27" s="10"/>
      <c r="Q27" s="31">
        <v>0</v>
      </c>
      <c r="R27" s="3">
        <v>1</v>
      </c>
      <c r="S27" s="32">
        <f t="shared" si="1"/>
        <v>0</v>
      </c>
      <c r="T27" s="10"/>
      <c r="U27" s="5"/>
      <c r="V27" s="5"/>
      <c r="W27" s="289"/>
    </row>
    <row r="28" spans="1:23" ht="15.75" thickBot="1" x14ac:dyDescent="0.3">
      <c r="A28" s="27" t="s">
        <v>34</v>
      </c>
      <c r="B28" s="10"/>
      <c r="C28" s="10"/>
      <c r="D28" s="10"/>
      <c r="E28" s="33">
        <v>0</v>
      </c>
      <c r="F28" s="34">
        <v>1</v>
      </c>
      <c r="G28" s="35">
        <f t="shared" si="0"/>
        <v>0</v>
      </c>
      <c r="H28" s="10"/>
      <c r="I28" s="5"/>
      <c r="J28" s="5"/>
      <c r="K28" s="289"/>
      <c r="L28" s="10"/>
      <c r="M28" s="27" t="s">
        <v>35</v>
      </c>
      <c r="N28" s="10"/>
      <c r="O28" s="10"/>
      <c r="P28" s="10"/>
      <c r="Q28" s="33">
        <v>0</v>
      </c>
      <c r="R28" s="34">
        <v>1</v>
      </c>
      <c r="S28" s="35">
        <f t="shared" si="1"/>
        <v>0</v>
      </c>
      <c r="T28" s="10"/>
      <c r="U28" s="5"/>
      <c r="V28" s="5"/>
      <c r="W28" s="289"/>
    </row>
    <row r="29" spans="1:23" x14ac:dyDescent="0.25">
      <c r="A29" s="27"/>
      <c r="B29" s="10"/>
      <c r="C29" s="10"/>
      <c r="D29" s="10"/>
      <c r="E29" s="10"/>
      <c r="F29" s="10"/>
      <c r="G29" s="10"/>
      <c r="H29" s="10"/>
      <c r="I29" s="10"/>
      <c r="J29" s="10"/>
      <c r="K29" s="289"/>
      <c r="L29" s="10"/>
      <c r="M29" s="27"/>
      <c r="N29" s="10"/>
      <c r="O29" s="10"/>
      <c r="P29" s="10"/>
      <c r="Q29" s="10"/>
      <c r="R29" s="10"/>
      <c r="S29" s="10"/>
      <c r="T29" s="10"/>
      <c r="U29" s="10"/>
      <c r="V29" s="10"/>
      <c r="W29" s="289"/>
    </row>
    <row r="30" spans="1:23" x14ac:dyDescent="0.25">
      <c r="A30" s="27" t="s">
        <v>36</v>
      </c>
      <c r="B30" s="10"/>
      <c r="C30" s="10"/>
      <c r="D30" s="10"/>
      <c r="E30" s="10"/>
      <c r="F30" s="10"/>
      <c r="G30" s="3">
        <f>SUM(G20:G28)</f>
        <v>14</v>
      </c>
      <c r="H30" s="10"/>
      <c r="I30" s="10"/>
      <c r="J30" s="10"/>
      <c r="K30" s="289"/>
      <c r="L30" s="10"/>
      <c r="M30" s="27" t="s">
        <v>37</v>
      </c>
      <c r="N30" s="10"/>
      <c r="O30" s="10"/>
      <c r="P30" s="10"/>
      <c r="Q30" s="10"/>
      <c r="R30" s="10"/>
      <c r="S30" s="3">
        <f>SUM(S21:S28)</f>
        <v>6</v>
      </c>
      <c r="T30" s="36" t="s">
        <v>38</v>
      </c>
      <c r="U30" s="3">
        <f>SUM(S21:S23)+(S27+S28)</f>
        <v>0</v>
      </c>
      <c r="V30" s="10"/>
      <c r="W30" s="289"/>
    </row>
    <row r="31" spans="1:23" ht="6" customHeight="1" x14ac:dyDescent="0.25">
      <c r="A31" s="27"/>
      <c r="B31" s="10"/>
      <c r="C31" s="10"/>
      <c r="D31" s="10"/>
      <c r="E31" s="10"/>
      <c r="F31" s="10"/>
      <c r="G31" s="10"/>
      <c r="H31" s="10"/>
      <c r="I31" s="10"/>
      <c r="J31" s="10"/>
      <c r="K31" s="289"/>
      <c r="M31" s="27"/>
      <c r="N31" s="10"/>
      <c r="O31" s="10"/>
      <c r="P31" s="10"/>
      <c r="Q31" s="10"/>
      <c r="R31" s="10"/>
      <c r="S31" s="10"/>
      <c r="T31" s="11"/>
      <c r="U31" s="5"/>
      <c r="V31" s="10"/>
      <c r="W31" s="289"/>
    </row>
    <row r="32" spans="1:23" x14ac:dyDescent="0.25">
      <c r="A32" s="27" t="s">
        <v>39</v>
      </c>
      <c r="B32" s="10"/>
      <c r="C32" s="10"/>
      <c r="D32" s="10"/>
      <c r="E32" s="10"/>
      <c r="F32" s="10"/>
      <c r="G32" s="3">
        <f>G30*C7</f>
        <v>42</v>
      </c>
      <c r="H32" s="10" t="s">
        <v>4</v>
      </c>
      <c r="I32" s="10"/>
      <c r="J32" s="10"/>
      <c r="K32" s="289"/>
      <c r="M32" s="27" t="s">
        <v>40</v>
      </c>
      <c r="N32" s="10"/>
      <c r="O32" s="10"/>
      <c r="P32" s="10"/>
      <c r="Q32" s="10"/>
      <c r="R32" s="10"/>
      <c r="S32" s="3">
        <f>S30*C7</f>
        <v>18</v>
      </c>
      <c r="T32" s="36" t="s">
        <v>41</v>
      </c>
      <c r="U32" s="3">
        <f>SUM(S24:S26)+SUM(S27:S28)</f>
        <v>6</v>
      </c>
      <c r="V32" s="10"/>
      <c r="W32" s="289"/>
    </row>
    <row r="33" spans="1:23" x14ac:dyDescent="0.2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290"/>
      <c r="M33" s="37"/>
      <c r="N33" s="38"/>
      <c r="O33" s="38"/>
      <c r="P33" s="38"/>
      <c r="Q33" s="38"/>
      <c r="R33" s="38"/>
      <c r="S33" s="38"/>
      <c r="T33" s="38"/>
      <c r="U33" s="38"/>
      <c r="V33" s="38"/>
      <c r="W33" s="290"/>
    </row>
    <row r="35" spans="1:23" x14ac:dyDescent="0.25">
      <c r="A35" s="39"/>
      <c r="B35" s="22"/>
      <c r="C35" s="22"/>
      <c r="D35" s="22"/>
      <c r="E35" s="22"/>
      <c r="F35" s="22"/>
      <c r="G35" s="22"/>
      <c r="H35" s="22"/>
      <c r="I35" s="22"/>
      <c r="J35" s="22"/>
      <c r="K35" s="288" t="s">
        <v>13</v>
      </c>
      <c r="M35" s="39"/>
      <c r="N35" s="22"/>
      <c r="O35" s="22"/>
      <c r="P35" s="22"/>
      <c r="Q35" s="22"/>
      <c r="R35" s="22"/>
      <c r="S35" s="22"/>
      <c r="T35" s="22"/>
      <c r="U35" s="22"/>
      <c r="V35" s="22"/>
      <c r="W35" s="288" t="s">
        <v>42</v>
      </c>
    </row>
    <row r="36" spans="1:23" x14ac:dyDescent="0.25">
      <c r="A36" s="23"/>
      <c r="B36" s="10"/>
      <c r="C36" s="10"/>
      <c r="D36" s="10"/>
      <c r="E36" s="88" t="s">
        <v>153</v>
      </c>
      <c r="F36" s="10"/>
      <c r="G36" s="10"/>
      <c r="H36" s="10"/>
      <c r="I36" s="10"/>
      <c r="J36" s="10"/>
      <c r="K36" s="289"/>
      <c r="M36" s="23"/>
      <c r="N36" s="10"/>
      <c r="O36" s="10"/>
      <c r="P36" s="10"/>
      <c r="Q36" s="88" t="s">
        <v>153</v>
      </c>
      <c r="R36" s="10"/>
      <c r="S36" s="10"/>
      <c r="T36" s="10"/>
      <c r="U36" s="10"/>
      <c r="V36" s="10"/>
      <c r="W36" s="289"/>
    </row>
    <row r="37" spans="1:23" x14ac:dyDescent="0.25">
      <c r="A37" s="27" t="s">
        <v>43</v>
      </c>
      <c r="B37" s="10"/>
      <c r="C37" s="10"/>
      <c r="D37" s="10"/>
      <c r="E37" s="3">
        <v>0</v>
      </c>
      <c r="F37" s="10"/>
      <c r="G37" s="10"/>
      <c r="H37" s="10"/>
      <c r="I37" s="10"/>
      <c r="J37" s="10"/>
      <c r="K37" s="291"/>
      <c r="M37" s="27" t="s">
        <v>44</v>
      </c>
      <c r="N37" s="10"/>
      <c r="O37" s="10"/>
      <c r="P37" s="10"/>
      <c r="Q37" s="3">
        <v>18</v>
      </c>
      <c r="R37" s="10"/>
      <c r="S37" s="10"/>
      <c r="T37" s="10"/>
      <c r="U37" s="10"/>
      <c r="V37" s="10"/>
      <c r="W37" s="291"/>
    </row>
    <row r="38" spans="1:23" x14ac:dyDescent="0.25">
      <c r="A38" s="27" t="s">
        <v>45</v>
      </c>
      <c r="B38" s="10"/>
      <c r="C38" s="10"/>
      <c r="D38" s="10"/>
      <c r="E38" s="3">
        <v>2</v>
      </c>
      <c r="F38" s="10"/>
      <c r="G38" s="10"/>
      <c r="H38" s="10"/>
      <c r="I38" s="10"/>
      <c r="J38" s="10"/>
      <c r="K38" s="291"/>
      <c r="M38" s="27" t="s">
        <v>46</v>
      </c>
      <c r="N38" s="10"/>
      <c r="O38" s="10"/>
      <c r="P38" s="10"/>
      <c r="Q38" s="3">
        <v>20</v>
      </c>
      <c r="R38" s="10"/>
      <c r="S38" s="10"/>
      <c r="T38" s="10"/>
      <c r="U38" s="10"/>
      <c r="V38" s="10"/>
      <c r="W38" s="291"/>
    </row>
    <row r="39" spans="1:23" x14ac:dyDescent="0.25">
      <c r="A39" s="27" t="s">
        <v>220</v>
      </c>
      <c r="B39" s="10"/>
      <c r="C39" s="10"/>
      <c r="D39" s="10"/>
      <c r="E39" s="3">
        <v>1</v>
      </c>
      <c r="F39" s="10"/>
      <c r="G39" s="10"/>
      <c r="H39" s="10"/>
      <c r="I39" s="10"/>
      <c r="J39" s="10"/>
      <c r="K39" s="291"/>
      <c r="M39" s="27" t="s">
        <v>47</v>
      </c>
      <c r="N39" s="10"/>
      <c r="O39" s="10"/>
      <c r="P39" s="10"/>
      <c r="Q39" s="3">
        <v>0</v>
      </c>
      <c r="R39" s="10"/>
      <c r="S39" s="10"/>
      <c r="T39" s="10"/>
      <c r="U39" s="10"/>
      <c r="V39" s="10"/>
      <c r="W39" s="291"/>
    </row>
    <row r="40" spans="1:23" x14ac:dyDescent="0.25">
      <c r="A40" s="27" t="s">
        <v>48</v>
      </c>
      <c r="B40" s="10"/>
      <c r="C40" s="10"/>
      <c r="D40" s="10"/>
      <c r="E40" s="3">
        <v>8</v>
      </c>
      <c r="F40" s="10"/>
      <c r="G40" s="10"/>
      <c r="H40" s="10"/>
      <c r="I40" s="10"/>
      <c r="J40" s="10"/>
      <c r="K40" s="291"/>
      <c r="M40" s="27" t="s">
        <v>49</v>
      </c>
      <c r="N40" s="10"/>
      <c r="O40" s="10"/>
      <c r="P40" s="10"/>
      <c r="Q40" s="3">
        <v>0</v>
      </c>
      <c r="R40" s="10"/>
      <c r="S40" s="10"/>
      <c r="T40" s="10"/>
      <c r="U40" s="10"/>
      <c r="V40" s="10"/>
      <c r="W40" s="291"/>
    </row>
    <row r="41" spans="1:23" x14ac:dyDescent="0.25">
      <c r="A41" s="27" t="s">
        <v>50</v>
      </c>
      <c r="B41" s="10"/>
      <c r="C41" s="10"/>
      <c r="D41" s="10"/>
      <c r="E41" s="3">
        <v>3</v>
      </c>
      <c r="F41" s="10"/>
      <c r="G41" s="10"/>
      <c r="H41" s="10"/>
      <c r="I41" s="10"/>
      <c r="J41" s="10"/>
      <c r="K41" s="291"/>
      <c r="M41" s="27" t="s">
        <v>51</v>
      </c>
      <c r="N41" s="10"/>
      <c r="O41" s="10"/>
      <c r="P41" s="10"/>
      <c r="Q41" s="3">
        <v>0</v>
      </c>
      <c r="R41" s="10"/>
      <c r="S41" s="10"/>
      <c r="T41" s="10"/>
      <c r="U41" s="10"/>
      <c r="V41" s="10"/>
      <c r="W41" s="291"/>
    </row>
    <row r="42" spans="1:23" x14ac:dyDescent="0.25">
      <c r="A42" s="27" t="s">
        <v>52</v>
      </c>
      <c r="B42" s="10"/>
      <c r="C42" s="10"/>
      <c r="D42" s="10"/>
      <c r="E42" s="3">
        <v>8</v>
      </c>
      <c r="F42" s="10"/>
      <c r="G42" s="10"/>
      <c r="H42" s="10"/>
      <c r="I42" s="10"/>
      <c r="J42" s="10"/>
      <c r="K42" s="291"/>
      <c r="M42" s="27" t="s">
        <v>53</v>
      </c>
      <c r="N42" s="10"/>
      <c r="O42" s="10"/>
      <c r="P42" s="10"/>
      <c r="Q42" s="3">
        <v>8</v>
      </c>
      <c r="R42" s="10"/>
      <c r="S42" s="10"/>
      <c r="T42" s="36" t="s">
        <v>38</v>
      </c>
      <c r="U42" s="3">
        <f>Q37+Q39+Q41</f>
        <v>18</v>
      </c>
      <c r="V42" s="10"/>
      <c r="W42" s="291"/>
    </row>
    <row r="43" spans="1:23" x14ac:dyDescent="0.25">
      <c r="A43" s="23"/>
      <c r="B43" s="10"/>
      <c r="C43" s="10"/>
      <c r="D43" s="10"/>
      <c r="E43" s="5"/>
      <c r="F43" s="10"/>
      <c r="G43" s="10"/>
      <c r="H43" s="10"/>
      <c r="I43" s="10"/>
      <c r="J43" s="10"/>
      <c r="K43" s="291"/>
      <c r="M43" s="23"/>
      <c r="N43" s="10"/>
      <c r="O43" s="10"/>
      <c r="P43" s="10"/>
      <c r="Q43" s="5"/>
      <c r="R43" s="10"/>
      <c r="S43" s="10"/>
      <c r="T43" s="11"/>
      <c r="U43" s="5"/>
      <c r="V43" s="10"/>
      <c r="W43" s="291"/>
    </row>
    <row r="44" spans="1:23" x14ac:dyDescent="0.25">
      <c r="A44" s="27" t="s">
        <v>54</v>
      </c>
      <c r="B44" s="10"/>
      <c r="C44" s="10"/>
      <c r="D44" s="10"/>
      <c r="E44" s="3">
        <f>SUM(E37:E42)</f>
        <v>22</v>
      </c>
      <c r="F44" s="10"/>
      <c r="G44" s="10"/>
      <c r="H44" s="10"/>
      <c r="I44" s="10"/>
      <c r="J44" s="10"/>
      <c r="K44" s="291"/>
      <c r="M44" s="27" t="s">
        <v>55</v>
      </c>
      <c r="N44" s="10"/>
      <c r="O44" s="10"/>
      <c r="P44" s="10"/>
      <c r="Q44" s="3">
        <f>SUM(Q37:Q42)</f>
        <v>46</v>
      </c>
      <c r="R44" s="10"/>
      <c r="S44" s="10"/>
      <c r="T44" s="36" t="s">
        <v>41</v>
      </c>
      <c r="U44" s="3">
        <f>Q38+Q40+Q42</f>
        <v>28</v>
      </c>
      <c r="V44" s="10"/>
      <c r="W44" s="291"/>
    </row>
    <row r="45" spans="1:23" x14ac:dyDescent="0.25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292"/>
      <c r="M45" s="37"/>
      <c r="N45" s="38"/>
      <c r="O45" s="38"/>
      <c r="P45" s="38"/>
      <c r="Q45" s="38"/>
      <c r="R45" s="38"/>
      <c r="S45" s="38"/>
      <c r="T45" s="38"/>
      <c r="U45" s="38"/>
      <c r="V45" s="38"/>
      <c r="W45" s="292"/>
    </row>
    <row r="47" spans="1:23" x14ac:dyDescent="0.25">
      <c r="A47" s="39"/>
      <c r="B47" s="22"/>
      <c r="C47" s="22"/>
      <c r="D47" s="22"/>
      <c r="E47" s="22"/>
      <c r="F47" s="22"/>
      <c r="G47" s="22"/>
      <c r="H47" s="22"/>
      <c r="I47" s="22"/>
      <c r="J47" s="22"/>
      <c r="K47" s="288" t="s">
        <v>56</v>
      </c>
      <c r="M47" s="39"/>
      <c r="N47" s="22"/>
      <c r="O47" s="22"/>
      <c r="P47" s="22"/>
      <c r="Q47" s="22"/>
      <c r="R47" s="22"/>
      <c r="S47" s="22"/>
      <c r="T47" s="22"/>
      <c r="U47" s="22"/>
      <c r="V47" s="22"/>
      <c r="W47" s="288" t="s">
        <v>57</v>
      </c>
    </row>
    <row r="48" spans="1:23" x14ac:dyDescent="0.25">
      <c r="A48" s="23"/>
      <c r="B48" s="10"/>
      <c r="C48" s="10"/>
      <c r="D48" s="10"/>
      <c r="E48" s="88" t="s">
        <v>153</v>
      </c>
      <c r="F48" s="10"/>
      <c r="G48" s="10"/>
      <c r="H48" s="10"/>
      <c r="I48" s="10"/>
      <c r="J48" s="10"/>
      <c r="K48" s="289"/>
      <c r="M48" s="23"/>
      <c r="N48" s="10"/>
      <c r="O48" s="10"/>
      <c r="P48" s="10"/>
      <c r="Q48" s="88" t="s">
        <v>153</v>
      </c>
      <c r="R48" s="10"/>
      <c r="S48" s="10"/>
      <c r="T48" s="10"/>
      <c r="U48" s="10"/>
      <c r="V48" s="10"/>
      <c r="W48" s="289"/>
    </row>
    <row r="49" spans="1:23" x14ac:dyDescent="0.25">
      <c r="A49" s="27" t="s">
        <v>58</v>
      </c>
      <c r="B49" s="10"/>
      <c r="C49" s="10"/>
      <c r="D49" s="10"/>
      <c r="E49" s="3"/>
      <c r="F49" s="10"/>
      <c r="G49" s="10"/>
      <c r="H49" s="10"/>
      <c r="I49" s="10"/>
      <c r="J49" s="10"/>
      <c r="K49" s="289"/>
      <c r="M49" s="27" t="s">
        <v>59</v>
      </c>
      <c r="N49" s="10"/>
      <c r="O49" s="10"/>
      <c r="P49" s="10"/>
      <c r="Q49" s="3"/>
      <c r="R49" s="10"/>
      <c r="S49" s="10"/>
      <c r="T49" s="10"/>
      <c r="U49" s="10"/>
      <c r="V49" s="10"/>
      <c r="W49" s="289"/>
    </row>
    <row r="50" spans="1:23" x14ac:dyDescent="0.25">
      <c r="A50" s="27" t="s">
        <v>60</v>
      </c>
      <c r="B50" s="10"/>
      <c r="C50" s="10"/>
      <c r="D50" s="10"/>
      <c r="E50" s="3">
        <v>17</v>
      </c>
      <c r="F50" s="10"/>
      <c r="G50" s="10"/>
      <c r="H50" s="10"/>
      <c r="I50" s="10"/>
      <c r="J50" s="10"/>
      <c r="K50" s="289"/>
      <c r="M50" s="27" t="s">
        <v>61</v>
      </c>
      <c r="N50" s="10"/>
      <c r="O50" s="10"/>
      <c r="P50" s="10"/>
      <c r="Q50" s="3"/>
      <c r="R50" s="10"/>
      <c r="S50" s="10"/>
      <c r="T50" s="10"/>
      <c r="U50" s="10"/>
      <c r="V50" s="10"/>
      <c r="W50" s="289"/>
    </row>
    <row r="51" spans="1:23" x14ac:dyDescent="0.25">
      <c r="A51" s="27" t="s">
        <v>62</v>
      </c>
      <c r="B51" s="10"/>
      <c r="C51" s="10"/>
      <c r="D51" s="10"/>
      <c r="E51" s="3">
        <v>8</v>
      </c>
      <c r="F51" s="10"/>
      <c r="G51" s="10"/>
      <c r="H51" s="10"/>
      <c r="I51" s="10"/>
      <c r="J51" s="10"/>
      <c r="K51" s="289"/>
      <c r="M51" s="27" t="s">
        <v>63</v>
      </c>
      <c r="N51" s="10"/>
      <c r="O51" s="10"/>
      <c r="P51" s="10"/>
      <c r="Q51" s="3"/>
      <c r="R51" s="10"/>
      <c r="S51" s="10"/>
      <c r="T51" s="10"/>
      <c r="U51" s="10"/>
      <c r="V51" s="10"/>
      <c r="W51" s="289"/>
    </row>
    <row r="52" spans="1:23" x14ac:dyDescent="0.25">
      <c r="A52" s="27" t="s">
        <v>64</v>
      </c>
      <c r="B52" s="10"/>
      <c r="C52" s="10"/>
      <c r="D52" s="10"/>
      <c r="E52" s="3"/>
      <c r="F52" s="10"/>
      <c r="G52" s="10"/>
      <c r="H52" s="10"/>
      <c r="I52" s="10"/>
      <c r="J52" s="10"/>
      <c r="K52" s="289"/>
      <c r="M52" s="27" t="s">
        <v>65</v>
      </c>
      <c r="N52" s="10"/>
      <c r="O52" s="10"/>
      <c r="P52" s="10"/>
      <c r="Q52" s="3"/>
      <c r="R52" s="10"/>
      <c r="S52" s="10"/>
      <c r="T52" s="10"/>
      <c r="U52" s="10"/>
      <c r="V52" s="10"/>
      <c r="W52" s="289"/>
    </row>
    <row r="53" spans="1:23" x14ac:dyDescent="0.25">
      <c r="A53" s="27" t="s">
        <v>66</v>
      </c>
      <c r="B53" s="10"/>
      <c r="C53" s="10"/>
      <c r="D53" s="10"/>
      <c r="E53" s="3"/>
      <c r="F53" s="10"/>
      <c r="G53" s="10"/>
      <c r="H53" s="10"/>
      <c r="I53" s="10"/>
      <c r="J53" s="10"/>
      <c r="K53" s="289"/>
      <c r="M53" s="27" t="s">
        <v>67</v>
      </c>
      <c r="N53" s="10"/>
      <c r="O53" s="10"/>
      <c r="P53" s="10"/>
      <c r="Q53" s="3"/>
      <c r="R53" s="10"/>
      <c r="S53" s="10"/>
      <c r="T53" s="10"/>
      <c r="U53" s="10"/>
      <c r="V53" s="10"/>
      <c r="W53" s="289"/>
    </row>
    <row r="54" spans="1:23" x14ac:dyDescent="0.25">
      <c r="A54" s="27" t="s">
        <v>68</v>
      </c>
      <c r="B54" s="10"/>
      <c r="C54" s="10"/>
      <c r="D54" s="10"/>
      <c r="E54" s="3"/>
      <c r="F54" s="10"/>
      <c r="G54" s="10"/>
      <c r="H54" s="10"/>
      <c r="I54" s="10"/>
      <c r="J54" s="10"/>
      <c r="K54" s="289"/>
      <c r="M54" s="27" t="s">
        <v>69</v>
      </c>
      <c r="N54" s="10"/>
      <c r="O54" s="10"/>
      <c r="P54" s="10"/>
      <c r="Q54" s="3"/>
      <c r="R54" s="10"/>
      <c r="S54" s="10"/>
      <c r="T54" s="10"/>
      <c r="U54" s="10"/>
      <c r="V54" s="10"/>
      <c r="W54" s="289"/>
    </row>
    <row r="55" spans="1:23" x14ac:dyDescent="0.25">
      <c r="A55" s="27" t="s">
        <v>70</v>
      </c>
      <c r="B55" s="10"/>
      <c r="C55" s="10"/>
      <c r="D55" s="10"/>
      <c r="E55" s="3"/>
      <c r="F55" s="10"/>
      <c r="G55" s="10"/>
      <c r="H55" s="10"/>
      <c r="I55" s="10"/>
      <c r="J55" s="10"/>
      <c r="K55" s="289"/>
      <c r="M55" s="27" t="s">
        <v>71</v>
      </c>
      <c r="N55" s="10"/>
      <c r="O55" s="10"/>
      <c r="P55" s="10"/>
      <c r="Q55" s="3">
        <v>7</v>
      </c>
      <c r="R55" s="10"/>
      <c r="S55" s="10"/>
      <c r="T55" s="10"/>
      <c r="U55" s="10"/>
      <c r="V55" s="10"/>
      <c r="W55" s="289"/>
    </row>
    <row r="56" spans="1:23" x14ac:dyDescent="0.25">
      <c r="A56" s="27" t="s">
        <v>72</v>
      </c>
      <c r="B56" s="10"/>
      <c r="C56" s="10"/>
      <c r="D56" s="10"/>
      <c r="E56" s="3"/>
      <c r="F56" s="10"/>
      <c r="G56" s="10"/>
      <c r="H56" s="10"/>
      <c r="I56" s="10"/>
      <c r="J56" s="10"/>
      <c r="K56" s="289"/>
      <c r="M56" s="27" t="s">
        <v>73</v>
      </c>
      <c r="N56" s="10"/>
      <c r="O56" s="10"/>
      <c r="P56" s="10"/>
      <c r="Q56" s="3">
        <v>3</v>
      </c>
      <c r="R56" s="10"/>
      <c r="S56" s="10"/>
      <c r="T56" s="10"/>
      <c r="U56" s="10"/>
      <c r="V56" s="10"/>
      <c r="W56" s="289"/>
    </row>
    <row r="57" spans="1:23" x14ac:dyDescent="0.25">
      <c r="A57" s="27" t="s">
        <v>74</v>
      </c>
      <c r="B57" s="10"/>
      <c r="C57" s="10"/>
      <c r="D57" s="10"/>
      <c r="E57" s="3"/>
      <c r="F57" s="10"/>
      <c r="G57" s="10"/>
      <c r="H57" s="10"/>
      <c r="I57" s="10"/>
      <c r="J57" s="10"/>
      <c r="K57" s="289"/>
      <c r="M57" s="27" t="s">
        <v>75</v>
      </c>
      <c r="N57" s="10"/>
      <c r="O57" s="10"/>
      <c r="P57" s="10"/>
      <c r="Q57" s="3">
        <v>10</v>
      </c>
      <c r="R57" s="10"/>
      <c r="S57" s="10"/>
      <c r="T57" s="10"/>
      <c r="U57" s="10"/>
      <c r="V57" s="10"/>
      <c r="W57" s="289"/>
    </row>
    <row r="58" spans="1:23" x14ac:dyDescent="0.25">
      <c r="A58" s="27" t="s">
        <v>76</v>
      </c>
      <c r="B58" s="10"/>
      <c r="C58" s="10"/>
      <c r="D58" s="10"/>
      <c r="E58" s="3"/>
      <c r="F58" s="10"/>
      <c r="G58" s="10"/>
      <c r="H58" s="10"/>
      <c r="I58" s="10"/>
      <c r="J58" s="10"/>
      <c r="K58" s="289"/>
      <c r="M58" s="27" t="s">
        <v>77</v>
      </c>
      <c r="N58" s="10"/>
      <c r="O58" s="10"/>
      <c r="P58" s="10"/>
      <c r="Q58" s="3"/>
      <c r="R58" s="10"/>
      <c r="S58" s="10"/>
      <c r="T58" s="10"/>
      <c r="U58" s="10"/>
      <c r="V58" s="10"/>
      <c r="W58" s="289"/>
    </row>
    <row r="59" spans="1:23" x14ac:dyDescent="0.25">
      <c r="A59" s="27" t="s">
        <v>78</v>
      </c>
      <c r="B59" s="10"/>
      <c r="C59" s="10"/>
      <c r="D59" s="10"/>
      <c r="E59" s="3">
        <v>8</v>
      </c>
      <c r="F59" s="10"/>
      <c r="G59" s="10"/>
      <c r="H59" s="10"/>
      <c r="I59" s="10"/>
      <c r="J59" s="10"/>
      <c r="K59" s="289"/>
      <c r="M59" s="27" t="s">
        <v>79</v>
      </c>
      <c r="N59" s="10"/>
      <c r="O59" s="10"/>
      <c r="P59" s="10"/>
      <c r="Q59" s="3"/>
      <c r="R59" s="10"/>
      <c r="S59" s="10"/>
      <c r="T59" s="10"/>
      <c r="U59" s="10"/>
      <c r="V59" s="10"/>
      <c r="W59" s="289"/>
    </row>
    <row r="60" spans="1:23" x14ac:dyDescent="0.25">
      <c r="A60" s="27" t="s">
        <v>80</v>
      </c>
      <c r="B60" s="10"/>
      <c r="C60" s="10"/>
      <c r="D60" s="10"/>
      <c r="E60" s="3"/>
      <c r="F60" s="10"/>
      <c r="G60" s="10"/>
      <c r="H60" s="10"/>
      <c r="I60" s="10"/>
      <c r="J60" s="10"/>
      <c r="K60" s="289"/>
      <c r="M60" s="27" t="s">
        <v>81</v>
      </c>
      <c r="N60" s="10"/>
      <c r="O60" s="10"/>
      <c r="P60" s="10"/>
      <c r="Q60" s="3"/>
      <c r="R60" s="10"/>
      <c r="S60" s="10"/>
      <c r="T60" s="10"/>
      <c r="U60" s="10"/>
      <c r="V60" s="10"/>
      <c r="W60" s="289"/>
    </row>
    <row r="61" spans="1:23" x14ac:dyDescent="0.25">
      <c r="A61" s="27" t="s">
        <v>82</v>
      </c>
      <c r="B61" s="10"/>
      <c r="C61" s="10"/>
      <c r="D61" s="10"/>
      <c r="E61" s="3"/>
      <c r="F61" s="10"/>
      <c r="G61" s="10"/>
      <c r="H61" s="10"/>
      <c r="I61" s="10"/>
      <c r="J61" s="10"/>
      <c r="K61" s="289"/>
      <c r="M61" s="27" t="s">
        <v>83</v>
      </c>
      <c r="N61" s="10"/>
      <c r="O61" s="10"/>
      <c r="P61" s="10"/>
      <c r="Q61" s="3"/>
      <c r="R61" s="10"/>
      <c r="S61" s="10"/>
      <c r="T61" s="10"/>
      <c r="U61" s="10"/>
      <c r="V61" s="10"/>
      <c r="W61" s="289"/>
    </row>
    <row r="62" spans="1:23" x14ac:dyDescent="0.25">
      <c r="A62" s="27" t="s">
        <v>84</v>
      </c>
      <c r="B62" s="10"/>
      <c r="C62" s="10"/>
      <c r="D62" s="10"/>
      <c r="E62" s="3"/>
      <c r="F62" s="10"/>
      <c r="G62" s="10"/>
      <c r="H62" s="10"/>
      <c r="I62" s="10"/>
      <c r="J62" s="10"/>
      <c r="K62" s="289"/>
      <c r="M62" s="27" t="s">
        <v>85</v>
      </c>
      <c r="N62" s="10"/>
      <c r="O62" s="10"/>
      <c r="P62" s="10"/>
      <c r="Q62" s="3"/>
      <c r="R62" s="10"/>
      <c r="S62" s="10"/>
      <c r="T62" s="10"/>
      <c r="U62" s="10"/>
      <c r="V62" s="10"/>
      <c r="W62" s="289"/>
    </row>
    <row r="63" spans="1:23" x14ac:dyDescent="0.25">
      <c r="A63" s="27" t="s">
        <v>86</v>
      </c>
      <c r="B63" s="10"/>
      <c r="C63" s="10"/>
      <c r="D63" s="10"/>
      <c r="E63" s="3"/>
      <c r="F63" s="10"/>
      <c r="G63" s="10"/>
      <c r="H63" s="10"/>
      <c r="I63" s="10"/>
      <c r="J63" s="10"/>
      <c r="K63" s="289"/>
      <c r="M63" s="23"/>
      <c r="P63" s="10"/>
      <c r="Q63" s="3"/>
      <c r="R63" s="10"/>
      <c r="S63" s="10"/>
      <c r="T63" s="10"/>
      <c r="U63" s="10"/>
      <c r="V63" s="10"/>
      <c r="W63" s="289"/>
    </row>
    <row r="64" spans="1:23" x14ac:dyDescent="0.25">
      <c r="A64" s="27" t="s">
        <v>87</v>
      </c>
      <c r="B64" s="10"/>
      <c r="C64" s="10"/>
      <c r="D64" s="10"/>
      <c r="E64" s="3"/>
      <c r="F64" s="10"/>
      <c r="G64" s="10"/>
      <c r="H64" s="10"/>
      <c r="I64" s="10"/>
      <c r="J64" s="10"/>
      <c r="K64" s="289"/>
      <c r="M64" s="27"/>
      <c r="N64" s="10"/>
      <c r="O64" s="10"/>
      <c r="P64" s="10"/>
      <c r="Q64" s="3"/>
      <c r="R64" s="10"/>
      <c r="S64" s="10"/>
      <c r="T64" s="10"/>
      <c r="U64" s="10"/>
      <c r="V64" s="10"/>
      <c r="W64" s="289"/>
    </row>
    <row r="65" spans="1:25" x14ac:dyDescent="0.25">
      <c r="A65" s="27" t="s">
        <v>88</v>
      </c>
      <c r="B65" s="10"/>
      <c r="C65" s="10"/>
      <c r="D65" s="10"/>
      <c r="E65" s="3"/>
      <c r="F65" s="10"/>
      <c r="G65" s="10"/>
      <c r="H65" s="10"/>
      <c r="I65" s="10"/>
      <c r="J65" s="10"/>
      <c r="K65" s="289"/>
      <c r="M65" s="27"/>
      <c r="N65" s="10"/>
      <c r="O65" s="10"/>
      <c r="P65" s="10"/>
      <c r="Q65" s="3"/>
      <c r="R65" s="10"/>
      <c r="S65" s="10"/>
      <c r="T65" s="10"/>
      <c r="U65" s="10"/>
      <c r="V65" s="10"/>
      <c r="W65" s="289"/>
    </row>
    <row r="66" spans="1:25" x14ac:dyDescent="0.25">
      <c r="A66" s="27" t="s">
        <v>89</v>
      </c>
      <c r="B66" s="10"/>
      <c r="C66" s="10"/>
      <c r="D66" s="10"/>
      <c r="E66" s="3"/>
      <c r="F66" s="10"/>
      <c r="G66" s="10"/>
      <c r="H66" s="36" t="s">
        <v>41</v>
      </c>
      <c r="I66" s="3">
        <f>SUM(E49:E66)</f>
        <v>33</v>
      </c>
      <c r="J66" s="10"/>
      <c r="K66" s="289"/>
      <c r="M66" s="23"/>
      <c r="N66" s="10"/>
      <c r="O66" s="10"/>
      <c r="P66" s="10"/>
      <c r="Q66" s="3"/>
      <c r="R66" s="10"/>
      <c r="S66" s="10"/>
      <c r="T66" s="36" t="s">
        <v>38</v>
      </c>
      <c r="U66" s="3">
        <f>SUM(Q49:Q66)</f>
        <v>20</v>
      </c>
      <c r="V66" s="10"/>
      <c r="W66" s="289"/>
    </row>
    <row r="67" spans="1:25" x14ac:dyDescent="0.25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290"/>
      <c r="M67" s="37"/>
      <c r="N67" s="38"/>
      <c r="O67" s="38"/>
      <c r="P67" s="38"/>
      <c r="Q67" s="38"/>
      <c r="R67" s="38"/>
      <c r="S67" s="38"/>
      <c r="T67" s="38"/>
      <c r="U67" s="38"/>
      <c r="V67" s="38"/>
      <c r="W67" s="290"/>
    </row>
    <row r="69" spans="1:25" x14ac:dyDescent="0.25">
      <c r="A69" s="39"/>
      <c r="B69" s="22"/>
      <c r="C69" s="22"/>
      <c r="D69" s="22"/>
      <c r="E69" s="88" t="s">
        <v>18</v>
      </c>
      <c r="F69" s="22"/>
      <c r="G69" s="22"/>
      <c r="H69" s="22"/>
      <c r="I69" s="22"/>
      <c r="J69" s="22"/>
      <c r="K69" s="288" t="s">
        <v>90</v>
      </c>
      <c r="M69" s="39"/>
      <c r="N69" s="22"/>
      <c r="O69" s="22"/>
      <c r="P69" s="22"/>
      <c r="Q69" s="88" t="s">
        <v>18</v>
      </c>
      <c r="R69" s="22"/>
      <c r="S69" s="22"/>
      <c r="T69" s="22"/>
      <c r="U69" s="22"/>
      <c r="V69" s="22"/>
      <c r="W69" s="288" t="s">
        <v>91</v>
      </c>
      <c r="X69" s="10"/>
      <c r="Y69" s="10"/>
    </row>
    <row r="70" spans="1:25" x14ac:dyDescent="0.25">
      <c r="A70" s="27" t="s">
        <v>92</v>
      </c>
      <c r="B70" s="10"/>
      <c r="C70" s="10"/>
      <c r="D70" s="10"/>
      <c r="E70" s="3">
        <v>3</v>
      </c>
      <c r="F70" s="10"/>
      <c r="G70" s="10"/>
      <c r="H70" s="10"/>
      <c r="I70" s="10"/>
      <c r="J70" s="10"/>
      <c r="K70" s="289"/>
      <c r="M70" s="27" t="s">
        <v>92</v>
      </c>
      <c r="N70" s="10"/>
      <c r="O70" s="10"/>
      <c r="P70" s="10"/>
      <c r="Q70" s="3">
        <v>4</v>
      </c>
      <c r="R70" s="10"/>
      <c r="S70" s="10"/>
      <c r="T70" s="10"/>
      <c r="U70" s="10"/>
      <c r="V70" s="10"/>
      <c r="W70" s="289"/>
      <c r="X70" s="10"/>
      <c r="Y70" s="10"/>
    </row>
    <row r="71" spans="1:25" x14ac:dyDescent="0.25">
      <c r="A71" s="27" t="s">
        <v>93</v>
      </c>
      <c r="B71" s="10"/>
      <c r="C71" s="10"/>
      <c r="D71" s="10"/>
      <c r="E71" s="3"/>
      <c r="F71" s="10"/>
      <c r="G71" s="10"/>
      <c r="H71" s="10"/>
      <c r="I71" s="10"/>
      <c r="J71" s="10"/>
      <c r="K71" s="289"/>
      <c r="M71" s="27" t="s">
        <v>94</v>
      </c>
      <c r="N71" s="10"/>
      <c r="O71" s="10"/>
      <c r="P71" s="10"/>
      <c r="Q71" s="3"/>
      <c r="R71" s="10"/>
      <c r="S71" s="10"/>
      <c r="T71" s="10"/>
      <c r="U71" s="10"/>
      <c r="V71" s="10"/>
      <c r="W71" s="289"/>
      <c r="X71" s="10"/>
      <c r="Y71" s="10"/>
    </row>
    <row r="72" spans="1:25" x14ac:dyDescent="0.25">
      <c r="A72" s="27" t="s">
        <v>95</v>
      </c>
      <c r="B72" s="10"/>
      <c r="C72" s="10"/>
      <c r="D72" s="10"/>
      <c r="E72" s="3"/>
      <c r="F72" s="10"/>
      <c r="G72" s="10"/>
      <c r="H72" s="10"/>
      <c r="I72" s="10"/>
      <c r="J72" s="10"/>
      <c r="K72" s="289"/>
      <c r="M72" s="27" t="s">
        <v>96</v>
      </c>
      <c r="N72" s="10"/>
      <c r="O72" s="10"/>
      <c r="P72" s="10"/>
      <c r="Q72" s="3">
        <v>1</v>
      </c>
      <c r="R72" s="10"/>
      <c r="S72" s="10"/>
      <c r="T72" s="10"/>
      <c r="U72" s="10"/>
      <c r="V72" s="10"/>
      <c r="W72" s="289"/>
      <c r="X72" s="10"/>
      <c r="Y72" s="10"/>
    </row>
    <row r="73" spans="1:25" x14ac:dyDescent="0.25">
      <c r="A73" s="27" t="s">
        <v>97</v>
      </c>
      <c r="B73" s="10"/>
      <c r="C73" s="10"/>
      <c r="D73" s="10"/>
      <c r="E73" s="3"/>
      <c r="F73" s="10"/>
      <c r="G73" s="10"/>
      <c r="H73" s="10"/>
      <c r="I73" s="10"/>
      <c r="J73" s="10"/>
      <c r="K73" s="289"/>
      <c r="M73" s="27" t="s">
        <v>98</v>
      </c>
      <c r="N73" s="10"/>
      <c r="O73" s="10"/>
      <c r="P73" s="10"/>
      <c r="Q73" s="3"/>
      <c r="R73" s="10"/>
      <c r="S73" s="10"/>
      <c r="T73" s="10"/>
      <c r="U73" s="10"/>
      <c r="V73" s="10"/>
      <c r="W73" s="289"/>
      <c r="X73" s="10"/>
      <c r="Y73" s="10"/>
    </row>
    <row r="74" spans="1:25" x14ac:dyDescent="0.25">
      <c r="A74" s="27" t="s">
        <v>99</v>
      </c>
      <c r="B74" s="10"/>
      <c r="C74" s="10"/>
      <c r="D74" s="10"/>
      <c r="E74" s="3"/>
      <c r="F74" s="10"/>
      <c r="G74" s="10"/>
      <c r="H74" s="10"/>
      <c r="I74" s="10"/>
      <c r="J74" s="10"/>
      <c r="K74" s="289"/>
      <c r="M74" s="27" t="s">
        <v>99</v>
      </c>
      <c r="N74" s="10"/>
      <c r="O74" s="10"/>
      <c r="P74" s="10"/>
      <c r="Q74" s="3"/>
      <c r="R74" s="10"/>
      <c r="S74" s="10"/>
      <c r="T74" s="10"/>
      <c r="U74" s="10"/>
      <c r="V74" s="10"/>
      <c r="W74" s="289"/>
      <c r="X74" s="10"/>
      <c r="Y74" s="10"/>
    </row>
    <row r="75" spans="1:25" x14ac:dyDescent="0.25">
      <c r="A75" s="27" t="s">
        <v>100</v>
      </c>
      <c r="B75" s="10"/>
      <c r="C75" s="10"/>
      <c r="D75" s="10"/>
      <c r="E75" s="3"/>
      <c r="F75" s="10"/>
      <c r="G75" s="10"/>
      <c r="H75" s="10"/>
      <c r="I75" s="10"/>
      <c r="J75" s="10"/>
      <c r="K75" s="289"/>
      <c r="M75" s="27" t="s">
        <v>100</v>
      </c>
      <c r="N75" s="10"/>
      <c r="O75" s="10"/>
      <c r="P75" s="10"/>
      <c r="Q75" s="3"/>
      <c r="R75" s="10"/>
      <c r="S75" s="10"/>
      <c r="T75" s="10"/>
      <c r="U75" s="10"/>
      <c r="V75" s="10"/>
      <c r="W75" s="289"/>
      <c r="X75" s="10"/>
      <c r="Y75" s="10"/>
    </row>
    <row r="76" spans="1:25" x14ac:dyDescent="0.25">
      <c r="A76" s="27" t="s">
        <v>101</v>
      </c>
      <c r="B76" s="10"/>
      <c r="C76" s="10"/>
      <c r="D76" s="10"/>
      <c r="E76" s="3">
        <v>4</v>
      </c>
      <c r="F76" s="10"/>
      <c r="G76" s="10"/>
      <c r="H76" s="10"/>
      <c r="I76" s="10"/>
      <c r="J76" s="10"/>
      <c r="K76" s="289"/>
      <c r="M76" s="27" t="s">
        <v>101</v>
      </c>
      <c r="N76" s="10"/>
      <c r="O76" s="10"/>
      <c r="P76" s="10"/>
      <c r="Q76" s="3">
        <v>10</v>
      </c>
      <c r="R76" s="10"/>
      <c r="S76" s="10"/>
      <c r="T76" s="10"/>
      <c r="U76" s="10"/>
      <c r="V76" s="10"/>
      <c r="W76" s="289"/>
      <c r="X76" s="10"/>
      <c r="Y76" s="10"/>
    </row>
    <row r="77" spans="1:25" x14ac:dyDescent="0.25">
      <c r="A77" s="27" t="s">
        <v>102</v>
      </c>
      <c r="B77" s="10"/>
      <c r="C77" s="10"/>
      <c r="D77" s="10"/>
      <c r="E77" s="3"/>
      <c r="F77" s="10"/>
      <c r="G77" s="10"/>
      <c r="H77" s="10"/>
      <c r="I77" s="10"/>
      <c r="J77" s="10"/>
      <c r="K77" s="289"/>
      <c r="M77" s="27" t="s">
        <v>103</v>
      </c>
      <c r="N77" s="10"/>
      <c r="O77" s="10"/>
      <c r="P77" s="10"/>
      <c r="Q77" s="3"/>
      <c r="R77" s="10"/>
      <c r="S77" s="10"/>
      <c r="T77" s="10"/>
      <c r="U77" s="10"/>
      <c r="V77" s="10"/>
      <c r="W77" s="289"/>
      <c r="X77" s="10"/>
      <c r="Y77" s="10"/>
    </row>
    <row r="78" spans="1:25" x14ac:dyDescent="0.25">
      <c r="A78" s="27" t="s">
        <v>104</v>
      </c>
      <c r="B78" s="10"/>
      <c r="C78" s="10"/>
      <c r="D78" s="10"/>
      <c r="E78" s="3"/>
      <c r="F78" s="10"/>
      <c r="G78" s="10"/>
      <c r="H78" s="10"/>
      <c r="I78" s="10"/>
      <c r="J78" s="10"/>
      <c r="K78" s="289"/>
      <c r="M78" s="27" t="s">
        <v>105</v>
      </c>
      <c r="N78" s="10"/>
      <c r="O78" s="10"/>
      <c r="P78" s="10"/>
      <c r="Q78" s="3"/>
      <c r="R78" s="10"/>
      <c r="S78" s="10"/>
      <c r="T78" s="10"/>
      <c r="U78" s="10"/>
      <c r="V78" s="10"/>
      <c r="W78" s="289"/>
      <c r="X78" s="10"/>
      <c r="Y78" s="10"/>
    </row>
    <row r="79" spans="1:25" x14ac:dyDescent="0.25">
      <c r="A79" s="27" t="s">
        <v>106</v>
      </c>
      <c r="B79" s="10"/>
      <c r="C79" s="10"/>
      <c r="D79" s="10"/>
      <c r="E79" s="3"/>
      <c r="F79" s="10"/>
      <c r="G79" s="10"/>
      <c r="H79" s="10"/>
      <c r="I79" s="10"/>
      <c r="J79" s="10"/>
      <c r="K79" s="289"/>
      <c r="M79" s="27" t="s">
        <v>238</v>
      </c>
      <c r="N79" s="10"/>
      <c r="O79" s="10"/>
      <c r="P79" s="10"/>
      <c r="Q79" s="3">
        <v>1</v>
      </c>
      <c r="R79" s="10"/>
      <c r="S79" s="10"/>
      <c r="T79" s="10"/>
      <c r="U79" s="10"/>
      <c r="V79" s="10"/>
      <c r="W79" s="289"/>
      <c r="X79" s="10"/>
      <c r="Y79" s="10"/>
    </row>
    <row r="80" spans="1:25" x14ac:dyDescent="0.25">
      <c r="A80" s="27" t="s">
        <v>107</v>
      </c>
      <c r="B80" s="10"/>
      <c r="C80" s="10"/>
      <c r="D80" s="10"/>
      <c r="E80" s="3">
        <v>4</v>
      </c>
      <c r="F80" s="10"/>
      <c r="G80" s="10"/>
      <c r="H80" s="10"/>
      <c r="I80" s="10"/>
      <c r="J80" s="10"/>
      <c r="K80" s="289"/>
      <c r="M80" s="27"/>
      <c r="N80" s="10"/>
      <c r="O80" s="10"/>
      <c r="P80" s="10"/>
      <c r="Q80" s="3"/>
      <c r="R80" s="10"/>
      <c r="S80" s="10"/>
      <c r="T80" s="10"/>
      <c r="U80" s="10"/>
      <c r="V80" s="10"/>
      <c r="W80" s="289"/>
      <c r="X80" s="10"/>
      <c r="Y80" s="10"/>
    </row>
    <row r="81" spans="1:25" x14ac:dyDescent="0.25">
      <c r="A81" s="27" t="s">
        <v>108</v>
      </c>
      <c r="B81" s="10"/>
      <c r="C81" s="10"/>
      <c r="D81" s="10"/>
      <c r="E81" s="3"/>
      <c r="F81" s="10"/>
      <c r="G81" s="10"/>
      <c r="H81" s="10"/>
      <c r="I81" s="10"/>
      <c r="J81" s="10"/>
      <c r="K81" s="289"/>
      <c r="M81" s="27"/>
      <c r="N81" s="10"/>
      <c r="O81" s="10"/>
      <c r="P81" s="10"/>
      <c r="Q81" s="3"/>
      <c r="R81" s="10"/>
      <c r="S81" s="10"/>
      <c r="T81" s="10"/>
      <c r="U81" s="10"/>
      <c r="V81" s="10"/>
      <c r="W81" s="289"/>
      <c r="X81" s="10"/>
      <c r="Y81" s="10"/>
    </row>
    <row r="82" spans="1:25" x14ac:dyDescent="0.25">
      <c r="A82" s="27" t="s">
        <v>109</v>
      </c>
      <c r="B82" s="10"/>
      <c r="C82" s="10"/>
      <c r="D82" s="10"/>
      <c r="E82" s="3"/>
      <c r="F82" s="10"/>
      <c r="G82" s="10"/>
      <c r="H82" s="10"/>
      <c r="I82" s="10"/>
      <c r="J82" s="10"/>
      <c r="K82" s="289"/>
      <c r="M82" s="27"/>
      <c r="N82" s="10"/>
      <c r="O82" s="10"/>
      <c r="P82" s="10"/>
      <c r="Q82" s="3"/>
      <c r="R82" s="10"/>
      <c r="S82" s="10"/>
      <c r="T82" s="10"/>
      <c r="U82" s="10"/>
      <c r="V82" s="10"/>
      <c r="W82" s="289"/>
      <c r="X82" s="10"/>
      <c r="Y82" s="10"/>
    </row>
    <row r="83" spans="1:25" x14ac:dyDescent="0.25">
      <c r="A83" s="27" t="s">
        <v>110</v>
      </c>
      <c r="B83" s="10"/>
      <c r="C83" s="10"/>
      <c r="D83" s="10"/>
      <c r="E83" s="3"/>
      <c r="F83" s="10"/>
      <c r="G83" s="10"/>
      <c r="H83" s="10"/>
      <c r="I83" s="10"/>
      <c r="J83" s="10"/>
      <c r="K83" s="289"/>
      <c r="M83" s="27"/>
      <c r="N83" s="10"/>
      <c r="O83" s="10"/>
      <c r="P83" s="10"/>
      <c r="Q83" s="3"/>
      <c r="R83" s="10"/>
      <c r="S83" s="10"/>
      <c r="T83" s="10"/>
      <c r="U83" s="10"/>
      <c r="V83" s="10"/>
      <c r="W83" s="289"/>
      <c r="X83" s="10"/>
      <c r="Y83" s="10"/>
    </row>
    <row r="84" spans="1:25" x14ac:dyDescent="0.25">
      <c r="A84" s="27" t="s">
        <v>111</v>
      </c>
      <c r="B84" s="10"/>
      <c r="C84" s="10"/>
      <c r="D84" s="10"/>
      <c r="E84" s="3"/>
      <c r="F84" s="10"/>
      <c r="G84" s="10"/>
      <c r="H84" s="10"/>
      <c r="I84" s="10"/>
      <c r="J84" s="10"/>
      <c r="K84" s="289"/>
      <c r="M84" s="27"/>
      <c r="N84" s="10"/>
      <c r="O84" s="10"/>
      <c r="P84" s="10"/>
      <c r="Q84" s="3"/>
      <c r="R84" s="10"/>
      <c r="S84" s="10"/>
      <c r="T84" s="10"/>
      <c r="U84" s="10"/>
      <c r="V84" s="10"/>
      <c r="W84" s="289"/>
      <c r="X84" s="10"/>
      <c r="Y84" s="10"/>
    </row>
    <row r="85" spans="1:25" x14ac:dyDescent="0.25">
      <c r="A85" s="27" t="s">
        <v>112</v>
      </c>
      <c r="B85" s="10"/>
      <c r="C85" s="10"/>
      <c r="D85" s="10"/>
      <c r="E85" s="3"/>
      <c r="F85" s="10"/>
      <c r="G85" s="10"/>
      <c r="H85" s="10"/>
      <c r="I85" s="10"/>
      <c r="J85" s="10"/>
      <c r="K85" s="289"/>
      <c r="M85" s="27"/>
      <c r="N85" s="10"/>
      <c r="O85" s="10"/>
      <c r="P85" s="10"/>
      <c r="Q85" s="3"/>
      <c r="R85" s="10"/>
      <c r="S85" s="10"/>
      <c r="T85" s="10"/>
      <c r="U85" s="10"/>
      <c r="V85" s="10"/>
      <c r="W85" s="289"/>
      <c r="X85" s="10"/>
      <c r="Y85" s="10"/>
    </row>
    <row r="86" spans="1:25" x14ac:dyDescent="0.25">
      <c r="A86" s="27" t="s">
        <v>113</v>
      </c>
      <c r="B86" s="10"/>
      <c r="C86" s="10"/>
      <c r="D86" s="10"/>
      <c r="E86" s="3"/>
      <c r="F86" s="10"/>
      <c r="G86" s="10"/>
      <c r="H86" s="10"/>
      <c r="I86" s="10"/>
      <c r="J86" s="10"/>
      <c r="K86" s="289"/>
      <c r="M86" s="27"/>
      <c r="N86" s="10"/>
      <c r="O86" s="10"/>
      <c r="P86" s="10"/>
      <c r="Q86" s="3"/>
      <c r="R86" s="10"/>
      <c r="S86" s="10"/>
      <c r="T86" s="10"/>
      <c r="U86" s="10"/>
      <c r="V86" s="10"/>
      <c r="W86" s="289"/>
      <c r="X86" s="10"/>
      <c r="Y86" s="10"/>
    </row>
    <row r="87" spans="1:25" x14ac:dyDescent="0.25">
      <c r="A87" s="27" t="s">
        <v>114</v>
      </c>
      <c r="B87" s="10"/>
      <c r="C87" s="10"/>
      <c r="D87" s="10"/>
      <c r="E87" s="3"/>
      <c r="F87" s="10"/>
      <c r="G87" s="10"/>
      <c r="H87" s="10"/>
      <c r="I87" s="10"/>
      <c r="J87" s="10"/>
      <c r="K87" s="289"/>
      <c r="M87" s="27"/>
      <c r="N87" s="10"/>
      <c r="O87" s="10"/>
      <c r="P87" s="10"/>
      <c r="Q87" s="3"/>
      <c r="R87" s="10"/>
      <c r="S87" s="10"/>
      <c r="T87" s="10"/>
      <c r="U87" s="10"/>
      <c r="V87" s="10"/>
      <c r="W87" s="289"/>
      <c r="X87" s="10"/>
      <c r="Y87" s="10"/>
    </row>
    <row r="88" spans="1:25" x14ac:dyDescent="0.25">
      <c r="A88" s="27" t="s">
        <v>115</v>
      </c>
      <c r="B88" s="10"/>
      <c r="C88" s="10"/>
      <c r="D88" s="10"/>
      <c r="E88" s="3">
        <v>1</v>
      </c>
      <c r="F88" s="10"/>
      <c r="G88" s="10"/>
      <c r="H88" s="10"/>
      <c r="I88" s="10"/>
      <c r="J88" s="10"/>
      <c r="K88" s="289"/>
      <c r="M88" s="27"/>
      <c r="N88" s="10"/>
      <c r="O88" s="10"/>
      <c r="P88" s="10"/>
      <c r="Q88" s="3"/>
      <c r="R88" s="10"/>
      <c r="S88" s="10"/>
      <c r="T88" s="10"/>
      <c r="U88" s="10"/>
      <c r="V88" s="10"/>
      <c r="W88" s="289"/>
      <c r="X88" s="10"/>
      <c r="Y88" s="10"/>
    </row>
    <row r="89" spans="1:25" x14ac:dyDescent="0.25">
      <c r="A89" s="27" t="s">
        <v>116</v>
      </c>
      <c r="B89" s="10"/>
      <c r="C89" s="10"/>
      <c r="D89" s="10"/>
      <c r="E89" s="3"/>
      <c r="F89" s="10"/>
      <c r="G89" s="10"/>
      <c r="H89" s="10"/>
      <c r="I89" s="10"/>
      <c r="J89" s="10"/>
      <c r="K89" s="289"/>
      <c r="M89" s="27"/>
      <c r="N89" s="10"/>
      <c r="O89" s="10"/>
      <c r="P89" s="10"/>
      <c r="Q89" s="3"/>
      <c r="R89" s="10"/>
      <c r="S89" s="10"/>
      <c r="T89" s="10"/>
      <c r="U89" s="10"/>
      <c r="V89" s="10"/>
      <c r="W89" s="289"/>
      <c r="X89" s="10"/>
      <c r="Y89" s="10"/>
    </row>
    <row r="90" spans="1:25" x14ac:dyDescent="0.25">
      <c r="A90" s="27" t="s">
        <v>117</v>
      </c>
      <c r="B90" s="10"/>
      <c r="C90" s="10"/>
      <c r="D90" s="10"/>
      <c r="E90" s="3"/>
      <c r="F90" s="10"/>
      <c r="G90" s="10"/>
      <c r="H90" s="10"/>
      <c r="I90" s="10"/>
      <c r="J90" s="10"/>
      <c r="K90" s="289"/>
      <c r="M90" s="27"/>
      <c r="N90" s="10"/>
      <c r="O90" s="10"/>
      <c r="P90" s="10"/>
      <c r="Q90" s="3"/>
      <c r="R90" s="10"/>
      <c r="S90" s="10"/>
      <c r="T90" s="10"/>
      <c r="U90" s="10"/>
      <c r="V90" s="10"/>
      <c r="W90" s="289"/>
      <c r="X90" s="10"/>
      <c r="Y90" s="10"/>
    </row>
    <row r="91" spans="1:25" x14ac:dyDescent="0.25">
      <c r="A91" s="27" t="s">
        <v>118</v>
      </c>
      <c r="B91" s="10"/>
      <c r="C91" s="10"/>
      <c r="D91" s="10"/>
      <c r="E91" s="3">
        <v>6</v>
      </c>
      <c r="F91" s="10"/>
      <c r="G91" s="10"/>
      <c r="H91" s="10"/>
      <c r="I91" s="10"/>
      <c r="J91" s="10"/>
      <c r="K91" s="289"/>
      <c r="M91" s="27"/>
      <c r="N91" s="10"/>
      <c r="O91" s="10"/>
      <c r="P91" s="10"/>
      <c r="Q91" s="3"/>
      <c r="R91" s="10"/>
      <c r="S91" s="10"/>
      <c r="T91" s="10"/>
      <c r="U91" s="10"/>
      <c r="V91" s="10"/>
      <c r="W91" s="289"/>
    </row>
    <row r="92" spans="1:25" x14ac:dyDescent="0.25">
      <c r="A92" s="27" t="s">
        <v>119</v>
      </c>
      <c r="B92" s="10"/>
      <c r="C92" s="10"/>
      <c r="D92" s="10"/>
      <c r="E92" s="3">
        <v>2</v>
      </c>
      <c r="F92" s="10"/>
      <c r="G92" s="10"/>
      <c r="H92" s="10"/>
      <c r="I92" s="10"/>
      <c r="J92" s="10"/>
      <c r="K92" s="289"/>
      <c r="M92" s="27"/>
      <c r="N92" s="10"/>
      <c r="O92" s="10"/>
      <c r="P92" s="10"/>
      <c r="Q92" s="3"/>
      <c r="R92" s="10"/>
      <c r="S92" s="10"/>
      <c r="T92" s="10"/>
      <c r="U92" s="10"/>
      <c r="V92" s="10"/>
      <c r="W92" s="289"/>
    </row>
    <row r="93" spans="1:25" x14ac:dyDescent="0.25">
      <c r="A93" s="27" t="s">
        <v>120</v>
      </c>
      <c r="B93" s="10"/>
      <c r="C93" s="10"/>
      <c r="D93" s="10"/>
      <c r="E93" s="3"/>
      <c r="F93" s="10"/>
      <c r="G93" s="10"/>
      <c r="H93" s="10"/>
      <c r="I93" s="10"/>
      <c r="J93" s="10"/>
      <c r="K93" s="289"/>
      <c r="M93" s="27"/>
      <c r="N93" s="10"/>
      <c r="O93" s="10"/>
      <c r="P93" s="10"/>
      <c r="Q93" s="3"/>
      <c r="R93" s="10"/>
      <c r="S93" s="10"/>
      <c r="T93" s="10"/>
      <c r="U93" s="10"/>
      <c r="V93" s="10"/>
      <c r="W93" s="289"/>
    </row>
    <row r="94" spans="1:25" x14ac:dyDescent="0.25">
      <c r="A94" s="27" t="s">
        <v>121</v>
      </c>
      <c r="B94" s="10"/>
      <c r="C94" s="10"/>
      <c r="D94" s="10"/>
      <c r="E94" s="3">
        <v>2</v>
      </c>
      <c r="F94" s="10"/>
      <c r="G94" s="10"/>
      <c r="H94" s="10"/>
      <c r="I94" s="10"/>
      <c r="J94" s="10"/>
      <c r="K94" s="289"/>
      <c r="M94" s="27" t="s">
        <v>121</v>
      </c>
      <c r="N94" s="10"/>
      <c r="O94" s="10"/>
      <c r="P94" s="10"/>
      <c r="Q94" s="3">
        <v>2</v>
      </c>
      <c r="R94" s="10"/>
      <c r="S94" s="10"/>
      <c r="T94" s="10"/>
      <c r="U94" s="10"/>
      <c r="V94" s="10"/>
      <c r="W94" s="289"/>
      <c r="X94" s="10"/>
      <c r="Y94" s="10"/>
    </row>
    <row r="95" spans="1:25" x14ac:dyDescent="0.25">
      <c r="A95" s="27" t="s">
        <v>122</v>
      </c>
      <c r="B95" s="10"/>
      <c r="C95" s="10"/>
      <c r="D95" s="10"/>
      <c r="E95" s="3">
        <v>3</v>
      </c>
      <c r="F95" s="10"/>
      <c r="G95" s="10"/>
      <c r="H95" s="36" t="s">
        <v>41</v>
      </c>
      <c r="I95" s="3">
        <f>SUM(E70:E95)</f>
        <v>25</v>
      </c>
      <c r="J95" s="10"/>
      <c r="K95" s="289"/>
      <c r="M95" s="27" t="s">
        <v>123</v>
      </c>
      <c r="N95" s="10"/>
      <c r="O95" s="10"/>
      <c r="P95" s="10"/>
      <c r="Q95" s="3">
        <v>1</v>
      </c>
      <c r="R95" s="10"/>
      <c r="S95" s="10"/>
      <c r="T95" s="36" t="s">
        <v>38</v>
      </c>
      <c r="U95" s="3">
        <f>SUM(Q70:Q95)</f>
        <v>19</v>
      </c>
      <c r="V95" s="10"/>
      <c r="W95" s="289"/>
      <c r="X95" s="10"/>
      <c r="Y95" s="10"/>
    </row>
    <row r="96" spans="1:25" x14ac:dyDescent="0.25">
      <c r="A96" s="23"/>
      <c r="B96" s="10"/>
      <c r="C96" s="10"/>
      <c r="D96" s="10"/>
      <c r="E96" s="10"/>
      <c r="F96" s="10"/>
      <c r="G96" s="10"/>
      <c r="H96" s="10"/>
      <c r="I96" s="10"/>
      <c r="J96" s="10"/>
      <c r="K96" s="289"/>
      <c r="M96" s="23"/>
      <c r="N96" s="10"/>
      <c r="O96" s="10"/>
      <c r="P96" s="10"/>
      <c r="Q96" s="10"/>
      <c r="R96" s="10"/>
      <c r="S96" s="10"/>
      <c r="T96" s="10"/>
      <c r="U96" s="10"/>
      <c r="V96" s="10"/>
      <c r="W96" s="289"/>
      <c r="X96" s="10"/>
      <c r="Y96" s="10"/>
    </row>
    <row r="97" spans="1:25" x14ac:dyDescent="0.25">
      <c r="A97" s="37"/>
      <c r="B97" s="38"/>
      <c r="C97" s="38"/>
      <c r="D97" s="38"/>
      <c r="E97" s="38"/>
      <c r="F97" s="38"/>
      <c r="G97" s="38"/>
      <c r="H97" s="38"/>
      <c r="I97" s="38"/>
      <c r="J97" s="38"/>
      <c r="K97" s="290"/>
      <c r="M97" s="37"/>
      <c r="N97" s="38"/>
      <c r="O97" s="38"/>
      <c r="P97" s="38"/>
      <c r="Q97" s="38"/>
      <c r="R97" s="38"/>
      <c r="S97" s="38"/>
      <c r="T97" s="38"/>
      <c r="U97" s="38"/>
      <c r="V97" s="38"/>
      <c r="W97" s="290"/>
      <c r="X97" s="10"/>
      <c r="Y97" s="10"/>
    </row>
    <row r="98" spans="1:25" x14ac:dyDescent="0.25">
      <c r="X98" s="10"/>
      <c r="Y98" s="10"/>
    </row>
    <row r="99" spans="1:25" x14ac:dyDescent="0.25">
      <c r="A99" s="39"/>
      <c r="B99" s="22"/>
      <c r="C99" s="22"/>
      <c r="D99" s="22"/>
      <c r="E99" s="22"/>
      <c r="F99" s="22"/>
      <c r="G99" s="22"/>
      <c r="H99" s="22"/>
      <c r="I99" s="22"/>
      <c r="J99" s="22"/>
      <c r="K99" s="288" t="s">
        <v>124</v>
      </c>
      <c r="M99" s="39"/>
      <c r="N99" s="22"/>
      <c r="O99" s="22"/>
      <c r="P99" s="22"/>
      <c r="Q99" s="22"/>
      <c r="R99" s="22"/>
      <c r="S99" s="22"/>
      <c r="T99" s="22"/>
      <c r="U99" s="22"/>
      <c r="V99" s="22"/>
      <c r="W99" s="288" t="s">
        <v>125</v>
      </c>
      <c r="X99" s="10"/>
      <c r="Y99" s="10"/>
    </row>
    <row r="100" spans="1:25" x14ac:dyDescent="0.25">
      <c r="A100" s="23"/>
      <c r="B100" s="10"/>
      <c r="C100" s="10"/>
      <c r="D100" s="10"/>
      <c r="E100" s="88" t="s">
        <v>18</v>
      </c>
      <c r="F100" s="10"/>
      <c r="G100" s="10"/>
      <c r="H100" s="10"/>
      <c r="I100" s="10"/>
      <c r="J100" s="10"/>
      <c r="K100" s="289"/>
      <c r="M100" s="23"/>
      <c r="N100" s="10"/>
      <c r="O100" s="10"/>
      <c r="P100" s="10"/>
      <c r="Q100" s="88" t="s">
        <v>18</v>
      </c>
      <c r="R100" s="10"/>
      <c r="S100" s="10"/>
      <c r="T100" s="10"/>
      <c r="U100" s="10"/>
      <c r="V100" s="10"/>
      <c r="W100" s="289"/>
      <c r="X100" s="10"/>
      <c r="Y100" s="10"/>
    </row>
    <row r="101" spans="1:25" x14ac:dyDescent="0.25">
      <c r="A101" s="27" t="s">
        <v>126</v>
      </c>
      <c r="B101" s="10"/>
      <c r="C101" s="10"/>
      <c r="D101" s="10"/>
      <c r="E101" s="3"/>
      <c r="F101" s="10"/>
      <c r="G101" s="10"/>
      <c r="H101" s="10"/>
      <c r="I101" s="10"/>
      <c r="J101" s="10"/>
      <c r="K101" s="289"/>
      <c r="M101" s="27" t="s">
        <v>126</v>
      </c>
      <c r="N101" s="10"/>
      <c r="O101" s="10"/>
      <c r="P101" s="10"/>
      <c r="Q101" s="3"/>
      <c r="R101" s="10"/>
      <c r="S101" s="10"/>
      <c r="T101" s="10"/>
      <c r="U101" s="10"/>
      <c r="V101" s="10"/>
      <c r="W101" s="289"/>
      <c r="X101" s="10"/>
      <c r="Y101" s="10"/>
    </row>
    <row r="102" spans="1:25" x14ac:dyDescent="0.25">
      <c r="A102" s="27" t="s">
        <v>127</v>
      </c>
      <c r="B102" s="10"/>
      <c r="C102" s="10"/>
      <c r="D102" s="10"/>
      <c r="E102" s="3"/>
      <c r="F102" s="10"/>
      <c r="G102" s="10"/>
      <c r="H102" s="10"/>
      <c r="I102" s="10"/>
      <c r="J102" s="10"/>
      <c r="K102" s="289"/>
      <c r="M102" s="27" t="s">
        <v>127</v>
      </c>
      <c r="N102" s="10"/>
      <c r="O102" s="10"/>
      <c r="P102" s="10"/>
      <c r="Q102" s="3"/>
      <c r="R102" s="10"/>
      <c r="S102" s="10"/>
      <c r="T102" s="10"/>
      <c r="U102" s="10"/>
      <c r="V102" s="10"/>
      <c r="W102" s="289"/>
      <c r="X102" s="10"/>
      <c r="Y102" s="10"/>
    </row>
    <row r="103" spans="1:25" x14ac:dyDescent="0.25">
      <c r="A103" s="27" t="s">
        <v>128</v>
      </c>
      <c r="B103" s="10"/>
      <c r="C103" s="10"/>
      <c r="D103" s="10"/>
      <c r="E103" s="3"/>
      <c r="F103" s="10"/>
      <c r="G103" s="10"/>
      <c r="H103" s="10"/>
      <c r="I103" s="10"/>
      <c r="J103" s="10"/>
      <c r="K103" s="289"/>
      <c r="M103" s="27" t="s">
        <v>128</v>
      </c>
      <c r="N103" s="10"/>
      <c r="O103" s="10"/>
      <c r="P103" s="10"/>
      <c r="Q103" s="3"/>
      <c r="R103" s="10"/>
      <c r="S103" s="10"/>
      <c r="T103" s="10"/>
      <c r="U103" s="10"/>
      <c r="V103" s="10"/>
      <c r="W103" s="289"/>
      <c r="X103" s="10"/>
      <c r="Y103" s="10"/>
    </row>
    <row r="104" spans="1:25" x14ac:dyDescent="0.25">
      <c r="A104" s="27" t="s">
        <v>129</v>
      </c>
      <c r="B104" s="10"/>
      <c r="C104" s="10"/>
      <c r="D104" s="10"/>
      <c r="E104" s="3"/>
      <c r="F104" s="10"/>
      <c r="G104" s="10"/>
      <c r="H104" s="10"/>
      <c r="I104" s="10"/>
      <c r="J104" s="10"/>
      <c r="K104" s="289"/>
      <c r="M104" s="27" t="s">
        <v>129</v>
      </c>
      <c r="N104" s="10"/>
      <c r="O104" s="10"/>
      <c r="P104" s="10"/>
      <c r="Q104" s="3"/>
      <c r="R104" s="10"/>
      <c r="S104" s="10"/>
      <c r="T104" s="10"/>
      <c r="U104" s="10"/>
      <c r="V104" s="10"/>
      <c r="W104" s="289"/>
      <c r="X104" s="10"/>
      <c r="Y104" s="10"/>
    </row>
    <row r="105" spans="1:25" x14ac:dyDescent="0.25">
      <c r="A105" s="27" t="s">
        <v>130</v>
      </c>
      <c r="B105" s="10"/>
      <c r="C105" s="10"/>
      <c r="D105" s="10"/>
      <c r="E105" s="3"/>
      <c r="F105" s="10"/>
      <c r="G105" s="10"/>
      <c r="H105" s="10"/>
      <c r="I105" s="10"/>
      <c r="J105" s="10"/>
      <c r="K105" s="289"/>
      <c r="M105" s="27" t="s">
        <v>130</v>
      </c>
      <c r="N105" s="10"/>
      <c r="O105" s="10"/>
      <c r="P105" s="10"/>
      <c r="Q105" s="3"/>
      <c r="R105" s="10"/>
      <c r="S105" s="10"/>
      <c r="T105" s="10"/>
      <c r="U105" s="10"/>
      <c r="V105" s="10"/>
      <c r="W105" s="289"/>
      <c r="X105" s="10"/>
      <c r="Y105" s="10"/>
    </row>
    <row r="106" spans="1:25" x14ac:dyDescent="0.25">
      <c r="A106" s="27" t="s">
        <v>131</v>
      </c>
      <c r="B106" s="10"/>
      <c r="C106" s="10"/>
      <c r="D106" s="10"/>
      <c r="E106" s="3"/>
      <c r="F106" s="10"/>
      <c r="G106" s="10"/>
      <c r="H106" s="10"/>
      <c r="I106" s="10"/>
      <c r="J106" s="10"/>
      <c r="K106" s="289"/>
      <c r="M106" s="27" t="s">
        <v>131</v>
      </c>
      <c r="N106" s="10"/>
      <c r="O106" s="10"/>
      <c r="P106" s="10"/>
      <c r="Q106" s="3"/>
      <c r="R106" s="10"/>
      <c r="S106" s="10"/>
      <c r="T106" s="10"/>
      <c r="U106" s="10"/>
      <c r="V106" s="10"/>
      <c r="W106" s="289"/>
      <c r="X106" s="10"/>
      <c r="Y106" s="10"/>
    </row>
    <row r="107" spans="1:25" x14ac:dyDescent="0.25">
      <c r="A107" s="27" t="s">
        <v>132</v>
      </c>
      <c r="B107" s="10"/>
      <c r="C107" s="10"/>
      <c r="D107" s="10"/>
      <c r="E107" s="3"/>
      <c r="F107" s="10"/>
      <c r="G107" s="10"/>
      <c r="H107" s="10"/>
      <c r="I107" s="10"/>
      <c r="J107" s="10"/>
      <c r="K107" s="289"/>
      <c r="M107" s="27" t="s">
        <v>132</v>
      </c>
      <c r="N107" s="10"/>
      <c r="O107" s="10"/>
      <c r="P107" s="10"/>
      <c r="Q107" s="3"/>
      <c r="R107" s="10"/>
      <c r="S107" s="10"/>
      <c r="T107" s="10"/>
      <c r="U107" s="10"/>
      <c r="V107" s="10"/>
      <c r="W107" s="289"/>
      <c r="X107" s="10"/>
      <c r="Y107" s="10"/>
    </row>
    <row r="108" spans="1:25" x14ac:dyDescent="0.25">
      <c r="A108" s="27" t="s">
        <v>133</v>
      </c>
      <c r="B108" s="10"/>
      <c r="C108" s="10"/>
      <c r="D108" s="10"/>
      <c r="E108" s="3"/>
      <c r="F108" s="10"/>
      <c r="G108" s="10"/>
      <c r="H108" s="10"/>
      <c r="I108" s="10"/>
      <c r="J108" s="10"/>
      <c r="K108" s="289"/>
      <c r="M108" s="27" t="s">
        <v>133</v>
      </c>
      <c r="N108" s="10"/>
      <c r="O108" s="10"/>
      <c r="P108" s="10"/>
      <c r="Q108" s="3"/>
      <c r="R108" s="10"/>
      <c r="S108" s="10"/>
      <c r="T108" s="10"/>
      <c r="U108" s="10"/>
      <c r="V108" s="10"/>
      <c r="W108" s="289"/>
      <c r="X108" s="10"/>
      <c r="Y108" s="10"/>
    </row>
    <row r="109" spans="1:25" x14ac:dyDescent="0.25">
      <c r="A109" s="27" t="s">
        <v>134</v>
      </c>
      <c r="B109" s="10"/>
      <c r="C109" s="10"/>
      <c r="D109" s="10"/>
      <c r="E109" s="3"/>
      <c r="F109" s="10"/>
      <c r="G109" s="10"/>
      <c r="H109" s="10"/>
      <c r="I109" s="10"/>
      <c r="J109" s="10"/>
      <c r="K109" s="289"/>
      <c r="M109" s="27" t="s">
        <v>134</v>
      </c>
      <c r="N109" s="10"/>
      <c r="O109" s="10"/>
      <c r="P109" s="10"/>
      <c r="Q109" s="3"/>
      <c r="R109" s="10"/>
      <c r="S109" s="10"/>
      <c r="T109" s="10"/>
      <c r="U109" s="10"/>
      <c r="V109" s="10"/>
      <c r="W109" s="289"/>
      <c r="X109" s="10"/>
      <c r="Y109" s="10"/>
    </row>
    <row r="110" spans="1:25" x14ac:dyDescent="0.25">
      <c r="A110" s="27" t="s">
        <v>135</v>
      </c>
      <c r="B110" s="10"/>
      <c r="C110" s="10"/>
      <c r="D110" s="10"/>
      <c r="E110" s="3"/>
      <c r="F110" s="10"/>
      <c r="G110" s="10"/>
      <c r="H110" s="10"/>
      <c r="I110" s="10"/>
      <c r="J110" s="10"/>
      <c r="K110" s="289"/>
      <c r="M110" s="27" t="s">
        <v>135</v>
      </c>
      <c r="N110" s="10"/>
      <c r="O110" s="10"/>
      <c r="P110" s="10"/>
      <c r="Q110" s="3"/>
      <c r="R110" s="10"/>
      <c r="S110" s="10"/>
      <c r="T110" s="10"/>
      <c r="U110" s="10"/>
      <c r="V110" s="10"/>
      <c r="W110" s="289"/>
      <c r="X110" s="10"/>
      <c r="Y110" s="10"/>
    </row>
    <row r="111" spans="1:25" x14ac:dyDescent="0.25">
      <c r="A111" s="27" t="s">
        <v>136</v>
      </c>
      <c r="B111" s="10"/>
      <c r="C111" s="10"/>
      <c r="D111" s="10"/>
      <c r="E111" s="3"/>
      <c r="F111" s="10"/>
      <c r="G111" s="10"/>
      <c r="H111" s="36" t="s">
        <v>41</v>
      </c>
      <c r="I111" s="3">
        <f>SUM(E101:E111)</f>
        <v>0</v>
      </c>
      <c r="J111" s="10"/>
      <c r="K111" s="289"/>
      <c r="M111" s="27" t="s">
        <v>136</v>
      </c>
      <c r="N111" s="10"/>
      <c r="O111" s="10"/>
      <c r="P111" s="10"/>
      <c r="Q111" s="3"/>
      <c r="R111" s="10"/>
      <c r="S111" s="10"/>
      <c r="T111" s="36" t="s">
        <v>38</v>
      </c>
      <c r="U111" s="3">
        <f>SUM(Q101:Q111)</f>
        <v>0</v>
      </c>
      <c r="V111" s="10"/>
      <c r="W111" s="289"/>
      <c r="X111" s="10"/>
      <c r="Y111" s="10"/>
    </row>
    <row r="112" spans="1:25" x14ac:dyDescent="0.25">
      <c r="A112" s="37"/>
      <c r="B112" s="38"/>
      <c r="C112" s="38"/>
      <c r="D112" s="38"/>
      <c r="E112" s="38"/>
      <c r="F112" s="38"/>
      <c r="G112" s="38"/>
      <c r="H112" s="38"/>
      <c r="I112" s="38"/>
      <c r="J112" s="38"/>
      <c r="K112" s="290"/>
      <c r="M112" s="37"/>
      <c r="N112" s="38"/>
      <c r="O112" s="38"/>
      <c r="P112" s="38"/>
      <c r="Q112" s="38"/>
      <c r="R112" s="38"/>
      <c r="S112" s="38"/>
      <c r="T112" s="38"/>
      <c r="U112" s="38"/>
      <c r="V112" s="38"/>
      <c r="W112" s="290"/>
      <c r="X112" s="10"/>
      <c r="Y112" s="10"/>
    </row>
    <row r="113" spans="24:25" x14ac:dyDescent="0.25">
      <c r="X113" s="10"/>
      <c r="Y113" s="10"/>
    </row>
    <row r="114" spans="24:25" x14ac:dyDescent="0.25">
      <c r="X114" s="10"/>
      <c r="Y114" s="10"/>
    </row>
  </sheetData>
  <mergeCells count="25">
    <mergeCell ref="M5:P5"/>
    <mergeCell ref="M6:N6"/>
    <mergeCell ref="O6:P6"/>
    <mergeCell ref="M7:N7"/>
    <mergeCell ref="O7:P7"/>
    <mergeCell ref="K99:K112"/>
    <mergeCell ref="W99:W112"/>
    <mergeCell ref="W19:W33"/>
    <mergeCell ref="K35:K45"/>
    <mergeCell ref="W35:W45"/>
    <mergeCell ref="K47:K67"/>
    <mergeCell ref="W47:W67"/>
    <mergeCell ref="K69:K97"/>
    <mergeCell ref="W69:W97"/>
    <mergeCell ref="K19:K33"/>
    <mergeCell ref="A15:B17"/>
    <mergeCell ref="D15:E17"/>
    <mergeCell ref="G15:H17"/>
    <mergeCell ref="J15:K17"/>
    <mergeCell ref="M15:N17"/>
    <mergeCell ref="D7:K7"/>
    <mergeCell ref="M10:O12"/>
    <mergeCell ref="R9:W9"/>
    <mergeCell ref="R10:U10"/>
    <mergeCell ref="T14:V14"/>
  </mergeCells>
  <pageMargins left="0.51181102362204722" right="0.51181102362204722" top="0.78740157480314965" bottom="0.78740157480314965" header="0.31496062992125984" footer="0.31496062992125984"/>
  <pageSetup paperSize="9" scale="4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16</vt:i4>
      </vt:variant>
    </vt:vector>
  </HeadingPairs>
  <TitlesOfParts>
    <vt:vector size="33" baseType="lpstr">
      <vt:lpstr>COLBHU</vt:lpstr>
      <vt:lpstr>GRAFICOS B-HU</vt:lpstr>
      <vt:lpstr>B-HU-001</vt:lpstr>
      <vt:lpstr>B-HU-002</vt:lpstr>
      <vt:lpstr>B-HU-003</vt:lpstr>
      <vt:lpstr>B-HU-004</vt:lpstr>
      <vt:lpstr>B-HU-005</vt:lpstr>
      <vt:lpstr>B-HU-006</vt:lpstr>
      <vt:lpstr>B-HU-007</vt:lpstr>
      <vt:lpstr>B-HU-008</vt:lpstr>
      <vt:lpstr>B-HU-009</vt:lpstr>
      <vt:lpstr>B-HU-010</vt:lpstr>
      <vt:lpstr>B-HU-011</vt:lpstr>
      <vt:lpstr>B-HU-012</vt:lpstr>
      <vt:lpstr>B-HU-013</vt:lpstr>
      <vt:lpstr>B-HU-014</vt:lpstr>
      <vt:lpstr>Plan1</vt:lpstr>
      <vt:lpstr>'B-HU-001'!Area_de_impressao</vt:lpstr>
      <vt:lpstr>'B-HU-002'!Area_de_impressao</vt:lpstr>
      <vt:lpstr>'B-HU-003'!Area_de_impressao</vt:lpstr>
      <vt:lpstr>'B-HU-004'!Area_de_impressao</vt:lpstr>
      <vt:lpstr>'B-HU-005'!Area_de_impressao</vt:lpstr>
      <vt:lpstr>'B-HU-006'!Area_de_impressao</vt:lpstr>
      <vt:lpstr>'B-HU-007'!Area_de_impressao</vt:lpstr>
      <vt:lpstr>'B-HU-008'!Area_de_impressao</vt:lpstr>
      <vt:lpstr>'B-HU-009'!Area_de_impressao</vt:lpstr>
      <vt:lpstr>'B-HU-010'!Area_de_impressao</vt:lpstr>
      <vt:lpstr>'B-HU-011'!Area_de_impressao</vt:lpstr>
      <vt:lpstr>'B-HU-012'!Area_de_impressao</vt:lpstr>
      <vt:lpstr>'B-HU-013'!Area_de_impressao</vt:lpstr>
      <vt:lpstr>'B-HU-014'!Area_de_impressao</vt:lpstr>
      <vt:lpstr>COLBHU!Area_de_impressao</vt:lpstr>
      <vt:lpstr>COLBHU!Titulos_de_impressao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benedito</dc:creator>
  <cp:lastModifiedBy>benedito</cp:lastModifiedBy>
  <cp:lastPrinted>2013-09-09T23:02:07Z</cp:lastPrinted>
  <dcterms:created xsi:type="dcterms:W3CDTF">2013-07-19T19:49:34Z</dcterms:created>
  <dcterms:modified xsi:type="dcterms:W3CDTF">2014-05-09T18:52:25Z</dcterms:modified>
</cp:coreProperties>
</file>